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1685" windowHeight="5415" activeTab="0"/>
  </bookViews>
  <sheets>
    <sheet name="Arkusz1" sheetId="1" r:id="rId1"/>
  </sheets>
  <definedNames>
    <definedName name="_xlnm.Print_Area" localSheetId="0">'Arkusz1'!$A$1:$G$225</definedName>
    <definedName name="_xlnm.Print_Titles" localSheetId="0">'Arkusz1'!$5:$5</definedName>
  </definedNames>
  <calcPr fullCalcOnLoad="1"/>
</workbook>
</file>

<file path=xl/sharedStrings.xml><?xml version="1.0" encoding="utf-8"?>
<sst xmlns="http://schemas.openxmlformats.org/spreadsheetml/2006/main" count="536" uniqueCount="213">
  <si>
    <t>Grzywny i inne kary pieniężne od osób prawnych i innych jednostek organizacyjnych</t>
  </si>
  <si>
    <t>Wpływy z różnych opłat</t>
  </si>
  <si>
    <t>Odsetki od nieterminowych wpłat z tytułu podatków i opłat</t>
  </si>
  <si>
    <t>Wpływy z różnych dochodów</t>
  </si>
  <si>
    <t>Wpływy z opłat za zarząd, użytkowanie i użytkowanie wieczyste nieruchomości</t>
  </si>
  <si>
    <t>Podatek od działalności gospodarczej osób fizycznych, opłacany w formie karty podatkowej</t>
  </si>
  <si>
    <t>Podatek od nieruchomości</t>
  </si>
  <si>
    <t>Podatek rolny</t>
  </si>
  <si>
    <t>Podatek leśny</t>
  </si>
  <si>
    <t>Podatek od środków transportowych</t>
  </si>
  <si>
    <t>Podatek od czynności cywilnoprawnych</t>
  </si>
  <si>
    <t>Podatek od spadków i darowizn</t>
  </si>
  <si>
    <t>Wpływy z opłaty targowej</t>
  </si>
  <si>
    <t>Wpływy z opłaty skarbowej</t>
  </si>
  <si>
    <t>Wpływy z opłaty eksploatacyjnej</t>
  </si>
  <si>
    <t>Wpływy z opłat za zezwolenia na sprzedaż alkoholu</t>
  </si>
  <si>
    <t>Podatek dochodowy od osób fizycznych</t>
  </si>
  <si>
    <t>Podatek dochodowy od osób prawnych</t>
  </si>
  <si>
    <t>Subwencje ogólne z budżetu państwa</t>
  </si>
  <si>
    <t>Pozostałe odsetki</t>
  </si>
  <si>
    <t>Wpływy z opłaty produktowej</t>
  </si>
  <si>
    <t>600 - Transport i łączność</t>
  </si>
  <si>
    <t>60016 - Drogi publiczne gminne</t>
  </si>
  <si>
    <t>60017 - Drogi wewnętrzne</t>
  </si>
  <si>
    <t>700 - Gospodarka mieszkaniowa</t>
  </si>
  <si>
    <t>70001 - Zakłady gospodarki mieszkaniowej</t>
  </si>
  <si>
    <t>70005 - Gospodarka gruntami i nieruchomościami</t>
  </si>
  <si>
    <t>70095 - Pozostała działalność</t>
  </si>
  <si>
    <t>750 - Administracja publiczna</t>
  </si>
  <si>
    <t>75011 - Urzędy wojewódzkie</t>
  </si>
  <si>
    <t>75023 - Urzędy gmin (miast i miast na prawach powiatu)</t>
  </si>
  <si>
    <t>75075 - Promocja jednostek samorządu terytorialnego</t>
  </si>
  <si>
    <t>75095 - Pozostała działalność</t>
  </si>
  <si>
    <t>754 - Bezpieczeństwo publiczne i ochrona przeciwpożarowa</t>
  </si>
  <si>
    <t>75416 - Straż Miejska</t>
  </si>
  <si>
    <t>756 - Doch.od osób prawnych, od osób fiz.i od innych jedn. nieposiadających osob.pr. oraz wyd.zw. z ich poborem</t>
  </si>
  <si>
    <t>75601 - Wpływy z podatku dochodowego od osób fizycznych</t>
  </si>
  <si>
    <t>75615 - Wpływy z podatku rolnego, podatku leśnego, podatku od czynności cywilnoprawnych, podatków i opłat lokalnych od osób prawnych i innych jednostek organizacyjnych</t>
  </si>
  <si>
    <t>75616 - Wpływy z podatku rolnego, podatku leśnego, podatku od spadków i darowizn, podatku od czynności cywilnoprawnych oraz podatków i opłat lokalnych od osób fizycznych</t>
  </si>
  <si>
    <t>75618 - Wpływy z innych opłat stanowiących dochody jednostek samorządu terytorialnego na podstawie ustaw</t>
  </si>
  <si>
    <t>75621 - Udziały gmin w podatkach stanowiących dochód budżetu państwa</t>
  </si>
  <si>
    <t>758 - Różne rozliczenia</t>
  </si>
  <si>
    <t>75801 - Część oświatowa subwencji ogólnej dla jednostek samorządu terytorialnego</t>
  </si>
  <si>
    <t>75814 - Różne rozliczenia finansowe</t>
  </si>
  <si>
    <t>75831 - Część równoważąca subwencji ogólnej dla gmin</t>
  </si>
  <si>
    <t>801 - Oświata i wychowanie</t>
  </si>
  <si>
    <t>80101 - Szkoły podstawowe</t>
  </si>
  <si>
    <t>80104 - Przedszkola</t>
  </si>
  <si>
    <t>80105 - Przedszkola specjalne</t>
  </si>
  <si>
    <t>80110 - Gimnazja</t>
  </si>
  <si>
    <t>80114 - Zespoły obsługi ekonomiczno-administracyjnej szkół</t>
  </si>
  <si>
    <t>80195 - Pozostała działalność</t>
  </si>
  <si>
    <t>851 - Ochrona zdrowia</t>
  </si>
  <si>
    <t>85154 - Przeciwdziałanie alkoholizmowi</t>
  </si>
  <si>
    <t>85195 - Pozostała działalność</t>
  </si>
  <si>
    <t>852 - Pomoc społeczna</t>
  </si>
  <si>
    <t>85202 - Domy pomocy społecznej</t>
  </si>
  <si>
    <t>85203 - Ośrodki wsparcia</t>
  </si>
  <si>
    <t>85214 - Zasiłki i pomoc w naturze oraz składki na ubezpieczenia emerytalne i rentowe</t>
  </si>
  <si>
    <t>85219 - Ośrodki pomocy społecznej</t>
  </si>
  <si>
    <t>85220 - Jednostki specjalistycznego poradnictwa, mieszkania chronione i ośrodki interwencji kryzysowej</t>
  </si>
  <si>
    <t>85228 - Usługi opiekuńcze i specjalistyczne usługi opiekuńcze</t>
  </si>
  <si>
    <t>85295 - Pozostała działalność</t>
  </si>
  <si>
    <t>853 - Pozostałe zadania w zakresie polityki społecznej</t>
  </si>
  <si>
    <t>85305 - Żłobki</t>
  </si>
  <si>
    <t>854 - Edukacyjna opieka wychowawcza</t>
  </si>
  <si>
    <t>85412 - Kolonie i obozy oraz inne formy wypoczynku dzieci i młodzieży szkolnej, a także szkolenia młodzieży</t>
  </si>
  <si>
    <t>85415 - Pomoc materialna dla uczniów</t>
  </si>
  <si>
    <t>900 - Gospodarka komunalna i ochrona środowiska</t>
  </si>
  <si>
    <t>90001 - Gospodarka ściekowa i ochrona wód</t>
  </si>
  <si>
    <t>90002 - Gospodarka odpadami</t>
  </si>
  <si>
    <t>90008 - Ochrona różnorodności biologicznej i krajobrazu</t>
  </si>
  <si>
    <t>90020 - Wpływy i wydatki związane z gromadzeniem środków z opłat produktowych</t>
  </si>
  <si>
    <t>90095 - Pozostała działalność</t>
  </si>
  <si>
    <t>926 - Kultura fizyczna i sport</t>
  </si>
  <si>
    <t>92601 - Obiekty sportowe</t>
  </si>
  <si>
    <t>010 - Rolnictwo i łowiectwo</t>
  </si>
  <si>
    <t>dz</t>
  </si>
  <si>
    <t>rozdz</t>
  </si>
  <si>
    <t>plan pierwotny</t>
  </si>
  <si>
    <t>plan po zmianach</t>
  </si>
  <si>
    <t>wykonanie</t>
  </si>
  <si>
    <t>926 - Kultura fizyczna i sport - Suma</t>
  </si>
  <si>
    <t>900 - Gospodarka komunalna i ochrona środowiska - Suma</t>
  </si>
  <si>
    <t>854 - Edukacyjna opieka wychowawcza - Suma</t>
  </si>
  <si>
    <t>853 - Pozostałe zadania w zakresie polityki społecznej - Suma</t>
  </si>
  <si>
    <t>852 - Pomoc społeczna - Suma</t>
  </si>
  <si>
    <t>851 - Ochrona zdrowia - Suma</t>
  </si>
  <si>
    <t>801 - Oświata i wychowanie - Suma</t>
  </si>
  <si>
    <t>758 - Różne rozliczenia - Suma</t>
  </si>
  <si>
    <t>754 - Bezpieczeństwo publiczne i ochrona przeciwpożarowa - Suma</t>
  </si>
  <si>
    <t>750 - Administracja publiczna - Suma</t>
  </si>
  <si>
    <t>700 - Gospodarka mieszkaniowa - Suma</t>
  </si>
  <si>
    <t>600 - Transport i łączność - Suma</t>
  </si>
  <si>
    <t>010 - Rolnictwo i łowiectwo - Suma</t>
  </si>
  <si>
    <t>92601 - Obiekty sportowe - Suma</t>
  </si>
  <si>
    <t>90095 - Pozostała działalność - Suma</t>
  </si>
  <si>
    <t>90020 - Wpływy i wydatki związane z gromadzeniem środków z opłat produktowych - Suma</t>
  </si>
  <si>
    <t>90008 - Ochrona różnorodności biologicznej i krajobrazu - Suma</t>
  </si>
  <si>
    <t>90002 - Gospodarka odpadami - Suma</t>
  </si>
  <si>
    <t>90001 - Gospodarka ściekowa i ochrona wód - Suma</t>
  </si>
  <si>
    <t>85415 - Pomoc materialna dla uczniów - Suma</t>
  </si>
  <si>
    <t>85412 - Kolonie i obozy oraz inne formy wypoczynku dzieci i młodzieży szkolnej, a także szkolenia młodzieży - Suma</t>
  </si>
  <si>
    <t>85305 - Żłobki - Suma</t>
  </si>
  <si>
    <t>85295 - Pozostała działalność - Suma</t>
  </si>
  <si>
    <t>85228 - Usługi opiekuńcze i specjalistyczne usługi opiekuńcze - Suma</t>
  </si>
  <si>
    <t>85220 - Jednostki specjalistycznego poradnictwa, mieszkania chronione i ośrodki interwencji kryzysowej - Suma</t>
  </si>
  <si>
    <t>85219 - Ośrodki pomocy społecznej - Suma</t>
  </si>
  <si>
    <t>85214 - Zasiłki i pomoc w naturze oraz składki na ubezpieczenia emerytalne i rentowe - Suma</t>
  </si>
  <si>
    <t>85203 - Ośrodki wsparcia - Suma</t>
  </si>
  <si>
    <t>85202 - Domy pomocy społecznej - Suma</t>
  </si>
  <si>
    <t>85195 - Pozostała działalność - Suma</t>
  </si>
  <si>
    <t>85154 - Przeciwdziałanie alkoholizmowi - Suma</t>
  </si>
  <si>
    <t>80195 - Pozostała działalność - Suma</t>
  </si>
  <si>
    <t>80114 - Zespoły obsługi ekonomiczno-administracyjnej szkół - Suma</t>
  </si>
  <si>
    <t>80110 - Gimnazja - Suma</t>
  </si>
  <si>
    <t>80105 - Przedszkola specjalne - Suma</t>
  </si>
  <si>
    <t>80104 - Przedszkola - Suma</t>
  </si>
  <si>
    <t>80101 - Szkoły podstawowe - Suma</t>
  </si>
  <si>
    <t>75831 - Część równoważąca subwencji ogólnej dla gmin - Suma</t>
  </si>
  <si>
    <t>75814 - Różne rozliczenia finansowe - Suma</t>
  </si>
  <si>
    <t>75801 - Część oświatowa subwencji ogólnej dla jednostek samorządu terytorialnego - Suma</t>
  </si>
  <si>
    <t>75618 - Wpływy z innych opłat stanowiących dochody jednostek samorządu terytorialnego na podstawie ustaw - Suma</t>
  </si>
  <si>
    <t>75616 - Wpływy z podatku rolnego, podatku leśnego, podatku od spadków i darowizn, podatku od czynności cywilnoprawnych oraz podatków i opłat lokalnych od osób fizycznych - Suma</t>
  </si>
  <si>
    <t>75615 - Wpływy z podatku rolnego, podatku leśnego, podatku od czynności cywilnoprawnych, podatków i opłat lokalnych od osób prawnych i innych jednostek organizacyjnych - Suma</t>
  </si>
  <si>
    <t>75601 - Wpływy z podatku dochodowego od osób fizycznych - Suma</t>
  </si>
  <si>
    <t>75416 - Straż Miejska - Suma</t>
  </si>
  <si>
    <t>75095 - Pozostała działalność - Suma</t>
  </si>
  <si>
    <t>75075 - Promocja jednostek samorządu terytorialnego - Suma</t>
  </si>
  <si>
    <t>75023 - Urzędy gmin (miast i miast na prawach powiatu) - Suma</t>
  </si>
  <si>
    <t>75011 - Urzędy wojewódzkie - Suma</t>
  </si>
  <si>
    <t>70095 - Pozostała działalność - Suma</t>
  </si>
  <si>
    <t>70005 - Gospodarka gruntami i nieruchomościami - Suma</t>
  </si>
  <si>
    <t>70001 - Zakłady gospodarki mieszkaniowej - Suma</t>
  </si>
  <si>
    <t>60017 - Drogi wewnętrzne - Suma</t>
  </si>
  <si>
    <t>60016 - Drogi publiczne gminne - Suma</t>
  </si>
  <si>
    <t>%</t>
  </si>
  <si>
    <t>źródło dochodu</t>
  </si>
  <si>
    <t>85395 - Pozostała działalność</t>
  </si>
  <si>
    <t>85395 - Pozostała działalność - Suma</t>
  </si>
  <si>
    <t>75621 - Udziały gmin w podatkach stanowiących dochód budżetu państwa - Suma</t>
  </si>
  <si>
    <t>01095 - Pozostała działalność</t>
  </si>
  <si>
    <t>Wpływy z tytułu przekształcenia prawa użytkowania wieczystego przysługującego osobom fizycznym w prawo własności</t>
  </si>
  <si>
    <t>Wpłaty z tytułu odpłatnego nabycia prawa własności oraz prawa użytkowania wieczystego nieruchomości</t>
  </si>
  <si>
    <t>Grzywny, mandaty i inne kary pieniężne od ludności</t>
  </si>
  <si>
    <t>Zaległości z podatków zniesionych</t>
  </si>
  <si>
    <t>Wpływy ze sprzedaży składników majątkowych</t>
  </si>
  <si>
    <t>80148 - Stołówki szkolne</t>
  </si>
  <si>
    <t>921 - Kultura i ochrona dziedzictwa narodowego</t>
  </si>
  <si>
    <t>92195 - Pozostała działalność</t>
  </si>
  <si>
    <t>921 - Kultura i ochrona dziedzictwa narodowego - Suma</t>
  </si>
  <si>
    <t>92195 - Pozostała działalność - Suma</t>
  </si>
  <si>
    <t>80148 - Stołówki szkolne - Suma</t>
  </si>
  <si>
    <t>01095 - Pozostała działalność - Suma</t>
  </si>
  <si>
    <t>756 - Dochody od osób prawnych, od osób fizycznych i od innych jednostek nieposiadających osobowości prawnej oraz wydatki związane z ich poborem - Suma</t>
  </si>
  <si>
    <t>Załącznik Nr 1</t>
  </si>
  <si>
    <t>Dotacje otrzymane z funduszy celowych na realizację zadań bieżących jednostek sektora finansów publicznych</t>
  </si>
  <si>
    <t>Wpływy ze zwrotów dotacji wykorzystanych niezgodnie z przeznaczeniem lub pobranych w nadmiernej wysokości</t>
  </si>
  <si>
    <t>Dochody jednostek samorządu terytorialnego związane z realizacją zadań z zakresu administracji rządowej oraz innych zadań zleconych ustawami</t>
  </si>
  <si>
    <t>Rekompensaty utraconych dochodów w podatkach i opłatach lokalnych</t>
  </si>
  <si>
    <t>Środki na uzupełnienie dochodów gmin</t>
  </si>
  <si>
    <t>Dotacje celowe otrzymane z budżetu państwa na realizację własnych zadań bieżących gmin (związków gmin)</t>
  </si>
  <si>
    <t>Wpływy z usług</t>
  </si>
  <si>
    <t>Otrzymane spadki, zapisy i darowizny w postaci pieniężnej</t>
  </si>
  <si>
    <t>710 - Działalność usługowa</t>
  </si>
  <si>
    <t>71004 - Plany zagospodarowania przestrzennego</t>
  </si>
  <si>
    <t>75802 - Uzupełnienie subwencji ogólnej dla jednostek samorządu terytorialnego</t>
  </si>
  <si>
    <t>90015 - Oświetlenie ulic, placów i dróg</t>
  </si>
  <si>
    <t>710 - Działalność usługowa - Suma</t>
  </si>
  <si>
    <t>Suma całkowita</t>
  </si>
  <si>
    <t>90015 - Oświetlenie ulic, placów i dróg - Suma</t>
  </si>
  <si>
    <t>75802 - Uzupełnienie subwencji ogólnej dla jednostek samorządu terytorialnego - Suma</t>
  </si>
  <si>
    <t>71004 - Plany zagospodarowania przestrzennego - Suma</t>
  </si>
  <si>
    <t>Dochody z najmu i dzierżawy składników majątkowych (...)</t>
  </si>
  <si>
    <t>85212 - Świadczenia rodzinne, świadczenie z fundusz alimentacyjnego oraz składki na ubezpieczenia emerytalne i rentowe z ubezpieczenia społecznego</t>
  </si>
  <si>
    <t>do ZP Nr 1050/2009</t>
  </si>
  <si>
    <t>z dnia 19 marca 2009r.</t>
  </si>
  <si>
    <t>Środki na dofinansowanie własnych zadań bieżących gmin (związków gmin), powiatów (związków powiatów), samorządów województw, pozyskane z innych źródeł (PEC)</t>
  </si>
  <si>
    <t>Wpływy ze zwrotów dotacji wykorzystanych niezgodnie z przeznaczeniem lub pobranych w nadmiernej wysokości MZB)</t>
  </si>
  <si>
    <t>Środki na dofinansowanie własnych inwestycji gmin (związków gmin), powiatów (związków powiatów), samorządów województw, pozyskane z innych źródeł (BGK - Mariańska, Hetmańska)</t>
  </si>
  <si>
    <t>Środki na dofinansowanie własnych inwestycji gmin (związków gmin), powiatów (związków powiatów), samorządów województw, pozyskane z innych źródeł (INTERREG - Batorego 7)</t>
  </si>
  <si>
    <t>Środki na dofinansowanie własnych zadań bieżących gmin (związków gmin), powiatów (związków powiatów), samorządów województw, pozyskane z innych źródeł (rozliczenie projektów - INTERREG)</t>
  </si>
  <si>
    <t>Wpływy ze zwrotów dotacji wykorzystanych niezgodnie z przeznaczeniem lub pobranych w nadmiernej wysokości (Pro Europa)</t>
  </si>
  <si>
    <t>Wpływy z innych lokalnych opłat pobieranych przez jednostki samorządu terytorialnego na podstawie odrębnych ustaw (wpis do ewidencji działalności, zajęcie pasa jezdni, opłata planistyczna)</t>
  </si>
  <si>
    <t>Dotacje celowe otrzymane z budżetu państwa na realizację własnych zadań bieżących gmin (nauka języka angielskiego)</t>
  </si>
  <si>
    <t>Dotacje otrzymane z funduszy celowych na finansowanie lub dofinansowanie kosztów realizacji inwestycji i zakupów inwestycyjnych jednostek sektora finansów publicznych (WFOŚiGW - SP-13)</t>
  </si>
  <si>
    <t>Wpływy z różnych opłat (opłaty za przedszkole)</t>
  </si>
  <si>
    <t>Wpływy z różnych opłat (opłata za korzystanie ze stołówek)</t>
  </si>
  <si>
    <t>Dotacje celowe otrzymane z budżetu państwa na realizację własnych zadań bieżących gmin (przygotowanie zawodowe młodocianych)</t>
  </si>
  <si>
    <t>Środki na dofinansowanie własnych zadań bieżących gmin (związków gmin), powiatów (związków powiatów), samorządów województw, pozyskane z innych źródeł (Szkoła bez przemocy)</t>
  </si>
  <si>
    <t>Wpływy ze zwrotów dotacji wykorzystanych niezgodnie z przeznaczeniem lub pobranych w nadmiernej wysokości (krwiobus)</t>
  </si>
  <si>
    <t>Dotacje otrzymane z funduszy celowych na finansowanie lub dofinansowanie kosztów realizacji inwestycji i zakupów inwestycyjnych jednostek sektora finansów publicznych (samochód dla WTZ - PFRON)</t>
  </si>
  <si>
    <t>Wpływy z usług (pobyt w DPS)</t>
  </si>
  <si>
    <t>Dotacje celowe otrzymane z budżetu państwa na realizację własnych zadań bieżących gmin (dożywianie uczniów)</t>
  </si>
  <si>
    <t>Środki na dofinansowanie własnych inwestycji gmin (związków gmin), powiatów (związków powiatów), samorządów województw, pozyskane z innych źródeł (BGK - Wiejska)</t>
  </si>
  <si>
    <t>Środki na dofinansowanie własnych zadań bieżących gmin (związków gmin), powiatów (związków powiatów), samorządów województw, pozyskane z innych źródeł (OPS - POKL)</t>
  </si>
  <si>
    <t>Środki na dofinansowanie własnych inwestycji gmin (związków gmin), powiatów (związków powiatów), samorządów województw, pozyskane z innych źródeł (OPS - POKL)</t>
  </si>
  <si>
    <t>Dotacje otrzymane z funduszy celowych na realizację zadań bieżących jednostek sektora finansów publicznych (WTZ)</t>
  </si>
  <si>
    <t>Dotacje otrzymane z funduszy celowych na realizację zadań bieżących jednostek sektora finansów publicznych (WFOŚiGW - Zielone Szkoły)</t>
  </si>
  <si>
    <t>Dotacje celowe otrzymane z budżetu państwa na realizację własnych zadań bieżących gmin (pomoc materialna dla uczniów)</t>
  </si>
  <si>
    <t>Dochody z najmu i dzierżawy składników majątkowych (...) - ZWiK</t>
  </si>
  <si>
    <t>Wpływy z różnych dochodów (VAT - Gospodarka wodno-ściekowa w Raciborzu)</t>
  </si>
  <si>
    <t>Środki na dofinansowanie własnych inwestycji gmin (związków gmin), powiatów (związków powiatów), samorządów województw, pozyskane z innych źródeł (Fundusz Spójności -  Gospodarka wodno-ściekowa w Raciborzu)</t>
  </si>
  <si>
    <t>Wpływy z różnych opłat (MSO)</t>
  </si>
  <si>
    <t>Wpływy z usług (MSO)</t>
  </si>
  <si>
    <t>Pozostałe odsetki (MSO)</t>
  </si>
  <si>
    <t>Wpływy z różnych dochodów (MSO)</t>
  </si>
  <si>
    <t>Dochody z najmu i dzierżawy składników majątkowych (...) - ABM</t>
  </si>
  <si>
    <t>Pozostałe odsetki (ABM)</t>
  </si>
  <si>
    <t>Wpływy z różnych dochodów (ABM)</t>
  </si>
  <si>
    <t>Wpływy z tytułu pomocy finansowej udzielanej między jednostkami samorządu terytorialnego na dofinansowanie własnych zadań inwestycyjnych i zakupów inwestycyjnych (Moje Boisko Orlik)</t>
  </si>
  <si>
    <t>Dotacje celowe otrzymane z budżetu państwa na realizację inwestycji i zakupów inwestycyjnych własnych gmin (Moje Boisko Orlik)</t>
  </si>
  <si>
    <t>85212 - Świadczenia rodzinne, świadczenie z funduszu alimentacyjnego oraz składki na ubezpieczenia emerytalne i rentowe z ubezpieczenia społecznego - Suma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</si>
</sst>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</numFmts>
  <fonts count="4">
    <font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2"/>
    </font>
    <font>
      <b/>
      <sz val="10"/>
      <name val="Arial CE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hair"/>
      <right style="hair"/>
      <top style="hair"/>
      <bottom style="medium"/>
    </border>
    <border>
      <left style="hair"/>
      <right style="hair"/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double"/>
    </border>
    <border>
      <left style="thin"/>
      <right style="thin"/>
      <top style="thin"/>
      <bottom style="thin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medium"/>
      <bottom style="thin"/>
    </border>
    <border>
      <left>
        <color indexed="63"/>
      </left>
      <right style="hair"/>
      <top style="medium"/>
      <bottom style="thin"/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1" fillId="0" borderId="0" xfId="0" applyFont="1" applyAlignment="1">
      <alignment horizontal="justify" vertical="center" wrapText="1"/>
    </xf>
    <xf numFmtId="0" fontId="1" fillId="0" borderId="0" xfId="0" applyFont="1" applyAlignment="1">
      <alignment vertical="center"/>
    </xf>
    <xf numFmtId="3" fontId="1" fillId="0" borderId="0" xfId="0" applyNumberFormat="1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justify" vertical="center" wrapText="1"/>
    </xf>
    <xf numFmtId="3" fontId="3" fillId="0" borderId="1" xfId="0" applyNumberFormat="1" applyFont="1" applyBorder="1" applyAlignment="1">
      <alignment vertical="center"/>
    </xf>
    <xf numFmtId="9" fontId="3" fillId="0" borderId="1" xfId="17" applyFont="1" applyBorder="1" applyAlignment="1">
      <alignment vertical="center"/>
    </xf>
    <xf numFmtId="0" fontId="3" fillId="0" borderId="1" xfId="0" applyNumberFormat="1" applyFont="1" applyBorder="1" applyAlignment="1">
      <alignment vertical="center"/>
    </xf>
    <xf numFmtId="0" fontId="0" fillId="0" borderId="2" xfId="0" applyFont="1" applyBorder="1" applyAlignment="1">
      <alignment horizontal="justify" vertical="center" wrapText="1"/>
    </xf>
    <xf numFmtId="3" fontId="0" fillId="0" borderId="2" xfId="0" applyNumberFormat="1" applyFont="1" applyBorder="1" applyAlignment="1">
      <alignment vertical="center"/>
    </xf>
    <xf numFmtId="9" fontId="0" fillId="0" borderId="2" xfId="17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>
      <alignment horizontal="justify" vertical="center" wrapText="1"/>
    </xf>
    <xf numFmtId="3" fontId="0" fillId="0" borderId="3" xfId="0" applyNumberFormat="1" applyFont="1" applyBorder="1" applyAlignment="1">
      <alignment vertical="center"/>
    </xf>
    <xf numFmtId="9" fontId="0" fillId="0" borderId="3" xfId="17" applyFont="1" applyBorder="1" applyAlignment="1">
      <alignment vertical="center"/>
    </xf>
    <xf numFmtId="0" fontId="0" fillId="0" borderId="2" xfId="0" applyNumberFormat="1" applyFont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1" fillId="0" borderId="4" xfId="0" applyFont="1" applyBorder="1" applyAlignment="1">
      <alignment vertical="center"/>
    </xf>
    <xf numFmtId="3" fontId="1" fillId="0" borderId="4" xfId="0" applyNumberFormat="1" applyFont="1" applyBorder="1" applyAlignment="1">
      <alignment vertical="center"/>
    </xf>
    <xf numFmtId="0" fontId="1" fillId="0" borderId="4" xfId="0" applyFont="1" applyBorder="1" applyAlignment="1">
      <alignment horizontal="justify" vertical="center" wrapText="1"/>
    </xf>
    <xf numFmtId="9" fontId="1" fillId="0" borderId="4" xfId="17" applyFont="1" applyBorder="1" applyAlignment="1">
      <alignment vertical="center"/>
    </xf>
    <xf numFmtId="0" fontId="1" fillId="0" borderId="5" xfId="0" applyFont="1" applyBorder="1" applyAlignment="1">
      <alignment vertical="center"/>
    </xf>
    <xf numFmtId="3" fontId="1" fillId="0" borderId="5" xfId="0" applyNumberFormat="1" applyFont="1" applyBorder="1" applyAlignment="1">
      <alignment vertical="center"/>
    </xf>
    <xf numFmtId="9" fontId="1" fillId="0" borderId="5" xfId="17" applyFont="1" applyBorder="1" applyAlignment="1">
      <alignment vertical="center"/>
    </xf>
    <xf numFmtId="0" fontId="2" fillId="0" borderId="6" xfId="0" applyFont="1" applyBorder="1" applyAlignment="1">
      <alignment/>
    </xf>
    <xf numFmtId="0" fontId="1" fillId="0" borderId="5" xfId="0" applyFont="1" applyBorder="1" applyAlignment="1">
      <alignment horizontal="justify" vertical="center" wrapText="1"/>
    </xf>
    <xf numFmtId="0" fontId="3" fillId="0" borderId="7" xfId="0" applyFont="1" applyBorder="1" applyAlignment="1">
      <alignment/>
    </xf>
    <xf numFmtId="0" fontId="0" fillId="0" borderId="8" xfId="0" applyFont="1" applyBorder="1" applyAlignment="1">
      <alignment/>
    </xf>
    <xf numFmtId="0" fontId="1" fillId="0" borderId="0" xfId="0" applyFont="1" applyAlignment="1">
      <alignment/>
    </xf>
    <xf numFmtId="0" fontId="2" fillId="0" borderId="9" xfId="0" applyFont="1" applyBorder="1" applyAlignment="1">
      <alignment vertical="center"/>
    </xf>
    <xf numFmtId="3" fontId="2" fillId="0" borderId="9" xfId="0" applyNumberFormat="1" applyFont="1" applyBorder="1" applyAlignment="1">
      <alignment vertical="center"/>
    </xf>
    <xf numFmtId="9" fontId="2" fillId="0" borderId="9" xfId="17" applyFont="1" applyBorder="1" applyAlignment="1">
      <alignment vertical="center"/>
    </xf>
    <xf numFmtId="0" fontId="1" fillId="0" borderId="5" xfId="0" applyFont="1" applyFill="1" applyBorder="1" applyAlignment="1">
      <alignment vertical="center"/>
    </xf>
    <xf numFmtId="3" fontId="1" fillId="0" borderId="5" xfId="0" applyNumberFormat="1" applyFont="1" applyFill="1" applyBorder="1" applyAlignment="1">
      <alignment vertical="center"/>
    </xf>
    <xf numFmtId="0" fontId="2" fillId="0" borderId="0" xfId="0" applyFont="1" applyBorder="1" applyAlignment="1">
      <alignment/>
    </xf>
    <xf numFmtId="9" fontId="2" fillId="0" borderId="0" xfId="17" applyFont="1" applyBorder="1" applyAlignment="1">
      <alignment vertical="center"/>
    </xf>
    <xf numFmtId="0" fontId="2" fillId="0" borderId="0" xfId="0" applyFont="1" applyFill="1" applyBorder="1" applyAlignment="1">
      <alignment/>
    </xf>
    <xf numFmtId="9" fontId="2" fillId="0" borderId="0" xfId="17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justify" vertical="center"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0" fontId="1" fillId="0" borderId="4" xfId="0" applyFont="1" applyFill="1" applyBorder="1" applyAlignment="1">
      <alignment vertical="center"/>
    </xf>
    <xf numFmtId="3" fontId="1" fillId="0" borderId="4" xfId="0" applyNumberFormat="1" applyFont="1" applyFill="1" applyBorder="1" applyAlignment="1">
      <alignment vertical="center"/>
    </xf>
    <xf numFmtId="0" fontId="1" fillId="0" borderId="4" xfId="0" applyFont="1" applyFill="1" applyBorder="1" applyAlignment="1">
      <alignment horizontal="justify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justify" vertical="center" wrapText="1"/>
    </xf>
    <xf numFmtId="0" fontId="3" fillId="0" borderId="11" xfId="0" applyFont="1" applyBorder="1" applyAlignment="1">
      <alignment vertical="center"/>
    </xf>
    <xf numFmtId="3" fontId="3" fillId="0" borderId="11" xfId="0" applyNumberFormat="1" applyFont="1" applyBorder="1" applyAlignment="1">
      <alignment vertical="center"/>
    </xf>
    <xf numFmtId="9" fontId="3" fillId="0" borderId="11" xfId="17" applyFont="1" applyBorder="1" applyAlignment="1">
      <alignment vertical="center"/>
    </xf>
    <xf numFmtId="9" fontId="3" fillId="0" borderId="7" xfId="17" applyFont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3" fontId="3" fillId="0" borderId="1" xfId="0" applyNumberFormat="1" applyFont="1" applyFill="1" applyBorder="1" applyAlignment="1">
      <alignment vertical="center"/>
    </xf>
    <xf numFmtId="0" fontId="3" fillId="0" borderId="7" xfId="0" applyFont="1" applyFill="1" applyBorder="1" applyAlignment="1">
      <alignment/>
    </xf>
    <xf numFmtId="9" fontId="3" fillId="0" borderId="7" xfId="17" applyFont="1" applyFill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justify" vertical="center" wrapText="1"/>
    </xf>
    <xf numFmtId="9" fontId="0" fillId="0" borderId="8" xfId="17" applyFont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3" fontId="0" fillId="0" borderId="2" xfId="0" applyNumberFormat="1" applyFont="1" applyFill="1" applyBorder="1" applyAlignment="1">
      <alignment vertical="center"/>
    </xf>
    <xf numFmtId="0" fontId="0" fillId="0" borderId="8" xfId="0" applyFont="1" applyFill="1" applyBorder="1" applyAlignment="1">
      <alignment/>
    </xf>
    <xf numFmtId="9" fontId="0" fillId="0" borderId="8" xfId="17" applyFont="1" applyFill="1" applyBorder="1" applyAlignment="1">
      <alignment vertical="center"/>
    </xf>
    <xf numFmtId="0" fontId="0" fillId="0" borderId="3" xfId="0" applyFont="1" applyFill="1" applyBorder="1" applyAlignment="1">
      <alignment vertical="center"/>
    </xf>
    <xf numFmtId="3" fontId="0" fillId="0" borderId="3" xfId="0" applyNumberFormat="1" applyFont="1" applyFill="1" applyBorder="1" applyAlignment="1">
      <alignment vertical="center"/>
    </xf>
    <xf numFmtId="0" fontId="0" fillId="0" borderId="8" xfId="0" applyFont="1" applyFill="1" applyBorder="1" applyAlignment="1">
      <alignment vertical="center"/>
    </xf>
    <xf numFmtId="0" fontId="0" fillId="0" borderId="2" xfId="0" applyFont="1" applyFill="1" applyBorder="1" applyAlignment="1">
      <alignment horizontal="justify" vertical="center" wrapText="1"/>
    </xf>
    <xf numFmtId="0" fontId="0" fillId="0" borderId="3" xfId="0" applyFont="1" applyFill="1" applyBorder="1" applyAlignment="1">
      <alignment horizontal="justify" vertical="center" wrapText="1"/>
    </xf>
    <xf numFmtId="3" fontId="2" fillId="0" borderId="9" xfId="0" applyNumberFormat="1" applyFont="1" applyBorder="1" applyAlignment="1">
      <alignment vertical="center" wrapText="1"/>
    </xf>
    <xf numFmtId="3" fontId="3" fillId="0" borderId="11" xfId="0" applyNumberFormat="1" applyFont="1" applyBorder="1" applyAlignment="1">
      <alignment vertical="center" wrapText="1"/>
    </xf>
    <xf numFmtId="3" fontId="0" fillId="0" borderId="2" xfId="0" applyNumberFormat="1" applyFont="1" applyBorder="1" applyAlignment="1">
      <alignment vertical="center" wrapText="1"/>
    </xf>
    <xf numFmtId="3" fontId="1" fillId="0" borderId="5" xfId="0" applyNumberFormat="1" applyFont="1" applyBorder="1" applyAlignment="1">
      <alignment vertical="center" wrapText="1"/>
    </xf>
    <xf numFmtId="3" fontId="3" fillId="0" borderId="1" xfId="0" applyNumberFormat="1" applyFont="1" applyFill="1" applyBorder="1" applyAlignment="1">
      <alignment vertical="center" wrapText="1"/>
    </xf>
    <xf numFmtId="3" fontId="0" fillId="0" borderId="2" xfId="0" applyNumberFormat="1" applyFont="1" applyFill="1" applyBorder="1" applyAlignment="1">
      <alignment vertical="center" wrapText="1"/>
    </xf>
    <xf numFmtId="3" fontId="1" fillId="0" borderId="5" xfId="0" applyNumberFormat="1" applyFont="1" applyFill="1" applyBorder="1" applyAlignment="1">
      <alignment vertical="center" wrapText="1"/>
    </xf>
    <xf numFmtId="3" fontId="1" fillId="0" borderId="4" xfId="0" applyNumberFormat="1" applyFont="1" applyFill="1" applyBorder="1" applyAlignment="1">
      <alignment vertical="center" wrapText="1"/>
    </xf>
    <xf numFmtId="0" fontId="1" fillId="0" borderId="4" xfId="0" applyFont="1" applyFill="1" applyBorder="1" applyAlignment="1">
      <alignment vertical="center" wrapText="1"/>
    </xf>
    <xf numFmtId="0" fontId="0" fillId="0" borderId="3" xfId="0" applyFont="1" applyFill="1" applyBorder="1" applyAlignment="1">
      <alignment vertical="center" wrapText="1"/>
    </xf>
    <xf numFmtId="0" fontId="1" fillId="0" borderId="5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0" fillId="0" borderId="2" xfId="0" applyFont="1" applyFill="1" applyBorder="1" applyAlignment="1">
      <alignment vertical="center" wrapText="1"/>
    </xf>
    <xf numFmtId="3" fontId="1" fillId="0" borderId="4" xfId="0" applyNumberFormat="1" applyFont="1" applyBorder="1" applyAlignment="1">
      <alignment vertical="center" wrapText="1"/>
    </xf>
    <xf numFmtId="0" fontId="0" fillId="0" borderId="12" xfId="0" applyFont="1" applyFill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4" xfId="0" applyFont="1" applyFill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3" fillId="0" borderId="16" xfId="0" applyFont="1" applyFill="1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18" xfId="0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O225"/>
  <sheetViews>
    <sheetView tabSelected="1" zoomScaleSheetLayoutView="100" workbookViewId="0" topLeftCell="A1">
      <selection activeCell="A1" sqref="A1"/>
    </sheetView>
  </sheetViews>
  <sheetFormatPr defaultColWidth="9.00390625" defaultRowHeight="12.75" outlineLevelRow="3"/>
  <cols>
    <col min="1" max="1" width="4.00390625" style="2" customWidth="1"/>
    <col min="2" max="2" width="5.75390625" style="2" customWidth="1"/>
    <col min="3" max="3" width="52.00390625" style="1" customWidth="1"/>
    <col min="4" max="5" width="11.25390625" style="2" customWidth="1"/>
    <col min="6" max="6" width="11.125" style="3" customWidth="1"/>
    <col min="7" max="7" width="5.75390625" style="2" customWidth="1"/>
    <col min="8" max="16384" width="9.125" style="30" customWidth="1"/>
  </cols>
  <sheetData>
    <row r="1" ht="12.75">
      <c r="G1" s="18" t="s">
        <v>155</v>
      </c>
    </row>
    <row r="2" ht="12.75">
      <c r="G2" s="18" t="s">
        <v>175</v>
      </c>
    </row>
    <row r="3" ht="12.75">
      <c r="G3" s="18" t="s">
        <v>176</v>
      </c>
    </row>
    <row r="5" spans="1:7" s="46" customFormat="1" ht="25.5">
      <c r="A5" s="47" t="s">
        <v>77</v>
      </c>
      <c r="B5" s="47" t="s">
        <v>78</v>
      </c>
      <c r="C5" s="48" t="s">
        <v>137</v>
      </c>
      <c r="D5" s="48" t="s">
        <v>79</v>
      </c>
      <c r="E5" s="48" t="s">
        <v>80</v>
      </c>
      <c r="F5" s="49" t="s">
        <v>81</v>
      </c>
      <c r="G5" s="47" t="s">
        <v>136</v>
      </c>
    </row>
    <row r="6" spans="1:7" s="26" customFormat="1" ht="13.5" thickBot="1">
      <c r="A6" s="31" t="s">
        <v>169</v>
      </c>
      <c r="B6" s="31"/>
      <c r="C6" s="75"/>
      <c r="D6" s="32">
        <f>SUBTOTAL(9,D9:D225)</f>
        <v>150386081</v>
      </c>
      <c r="E6" s="32">
        <f>SUBTOTAL(9,E9:E225)</f>
        <v>129352453</v>
      </c>
      <c r="F6" s="32">
        <f>SUBTOTAL(9,F9:F225)</f>
        <v>140082272</v>
      </c>
      <c r="G6" s="33">
        <f>F6/E6</f>
        <v>1.0829502552997583</v>
      </c>
    </row>
    <row r="7" spans="1:13" s="28" customFormat="1" ht="14.25" outlineLevel="1" thickBot="1" thickTop="1">
      <c r="A7" s="55" t="s">
        <v>94</v>
      </c>
      <c r="B7" s="55"/>
      <c r="C7" s="76"/>
      <c r="D7" s="56">
        <f>SUBTOTAL(9,D9:D9)</f>
        <v>0</v>
      </c>
      <c r="E7" s="56">
        <f>SUBTOTAL(9,E9:E9)</f>
        <v>0</v>
      </c>
      <c r="F7" s="56">
        <f>SUBTOTAL(9,F9:F9)</f>
        <v>1131</v>
      </c>
      <c r="G7" s="57"/>
      <c r="M7" s="58"/>
    </row>
    <row r="8" spans="1:13" s="29" customFormat="1" ht="12.75" outlineLevel="2">
      <c r="A8" s="12"/>
      <c r="B8" s="12" t="s">
        <v>153</v>
      </c>
      <c r="C8" s="77"/>
      <c r="D8" s="10">
        <f>SUBTOTAL(9,D9:D9)</f>
        <v>0</v>
      </c>
      <c r="E8" s="10">
        <f>SUBTOTAL(9,E9:E9)</f>
        <v>0</v>
      </c>
      <c r="F8" s="10">
        <f>SUBTOTAL(9,F9:F9)</f>
        <v>1131</v>
      </c>
      <c r="G8" s="11"/>
      <c r="M8" s="65"/>
    </row>
    <row r="9" spans="1:13" s="36" customFormat="1" ht="12.75" outlineLevel="3">
      <c r="A9" s="23" t="s">
        <v>76</v>
      </c>
      <c r="B9" s="23" t="s">
        <v>141</v>
      </c>
      <c r="C9" s="78" t="s">
        <v>173</v>
      </c>
      <c r="D9" s="24"/>
      <c r="E9" s="24">
        <v>0</v>
      </c>
      <c r="F9" s="24">
        <v>1131</v>
      </c>
      <c r="G9" s="25"/>
      <c r="M9" s="37"/>
    </row>
    <row r="10" spans="1:13" s="61" customFormat="1" ht="13.5" outlineLevel="1" thickBot="1">
      <c r="A10" s="59" t="s">
        <v>93</v>
      </c>
      <c r="B10" s="59"/>
      <c r="C10" s="79"/>
      <c r="D10" s="60">
        <f>SUBTOTAL(9,D12:D18)</f>
        <v>520000</v>
      </c>
      <c r="E10" s="60">
        <f>SUBTOTAL(9,E12:E18)</f>
        <v>1270000</v>
      </c>
      <c r="F10" s="60">
        <f>SUBTOTAL(9,F12:F18)</f>
        <v>1200743</v>
      </c>
      <c r="G10" s="7">
        <f aca="true" t="shared" si="0" ref="G10:G68">F10/E10</f>
        <v>0.9454669291338582</v>
      </c>
      <c r="M10" s="62"/>
    </row>
    <row r="11" spans="1:13" s="68" customFormat="1" ht="12.75" outlineLevel="2">
      <c r="A11" s="66"/>
      <c r="B11" s="66" t="s">
        <v>135</v>
      </c>
      <c r="C11" s="80"/>
      <c r="D11" s="67">
        <f>SUBTOTAL(9,D12:D16)</f>
        <v>520000</v>
      </c>
      <c r="E11" s="67">
        <f>SUBTOTAL(9,E12:E16)</f>
        <v>1120000</v>
      </c>
      <c r="F11" s="67">
        <f>SUBTOTAL(9,F12:F16)</f>
        <v>1062655</v>
      </c>
      <c r="G11" s="11">
        <f t="shared" si="0"/>
        <v>0.9487991071428571</v>
      </c>
      <c r="M11" s="69"/>
    </row>
    <row r="12" spans="1:13" s="38" customFormat="1" ht="25.5" outlineLevel="3">
      <c r="A12" s="34" t="s">
        <v>21</v>
      </c>
      <c r="B12" s="34" t="s">
        <v>22</v>
      </c>
      <c r="C12" s="81" t="s">
        <v>0</v>
      </c>
      <c r="D12" s="35"/>
      <c r="E12" s="35">
        <v>0</v>
      </c>
      <c r="F12" s="35">
        <v>388</v>
      </c>
      <c r="G12" s="25"/>
      <c r="M12" s="39"/>
    </row>
    <row r="13" spans="1:13" s="38" customFormat="1" ht="12.75" outlineLevel="3">
      <c r="A13" s="50" t="s">
        <v>21</v>
      </c>
      <c r="B13" s="50" t="s">
        <v>22</v>
      </c>
      <c r="C13" s="82" t="s">
        <v>1</v>
      </c>
      <c r="D13" s="51"/>
      <c r="E13" s="51">
        <v>0</v>
      </c>
      <c r="F13" s="51">
        <v>404</v>
      </c>
      <c r="G13" s="22"/>
      <c r="M13" s="39"/>
    </row>
    <row r="14" spans="1:13" s="38" customFormat="1" ht="12.75" outlineLevel="3">
      <c r="A14" s="50" t="s">
        <v>21</v>
      </c>
      <c r="B14" s="50" t="s">
        <v>22</v>
      </c>
      <c r="C14" s="82" t="s">
        <v>2</v>
      </c>
      <c r="D14" s="51"/>
      <c r="E14" s="51">
        <v>0</v>
      </c>
      <c r="F14" s="51">
        <v>229</v>
      </c>
      <c r="G14" s="22"/>
      <c r="M14" s="39"/>
    </row>
    <row r="15" spans="1:7" s="42" customFormat="1" ht="12.75" outlineLevel="3">
      <c r="A15" s="50" t="s">
        <v>21</v>
      </c>
      <c r="B15" s="50" t="s">
        <v>22</v>
      </c>
      <c r="C15" s="82" t="s">
        <v>3</v>
      </c>
      <c r="D15" s="51">
        <v>520000</v>
      </c>
      <c r="E15" s="51">
        <v>520000</v>
      </c>
      <c r="F15" s="51">
        <v>461634</v>
      </c>
      <c r="G15" s="22">
        <f t="shared" si="0"/>
        <v>0.8877576923076923</v>
      </c>
    </row>
    <row r="16" spans="1:15" s="42" customFormat="1" ht="38.25" outlineLevel="3">
      <c r="A16" s="50" t="s">
        <v>21</v>
      </c>
      <c r="B16" s="50" t="s">
        <v>22</v>
      </c>
      <c r="C16" s="83" t="s">
        <v>177</v>
      </c>
      <c r="D16" s="51"/>
      <c r="E16" s="51">
        <v>600000</v>
      </c>
      <c r="F16" s="51">
        <v>600000</v>
      </c>
      <c r="G16" s="22">
        <f t="shared" si="0"/>
        <v>1</v>
      </c>
      <c r="O16" s="40"/>
    </row>
    <row r="17" spans="1:15" s="68" customFormat="1" ht="12.75" outlineLevel="2">
      <c r="A17" s="70"/>
      <c r="B17" s="70" t="s">
        <v>134</v>
      </c>
      <c r="C17" s="84"/>
      <c r="D17" s="71">
        <f>SUBTOTAL(9,D18:D18)</f>
        <v>0</v>
      </c>
      <c r="E17" s="71">
        <f>SUBTOTAL(9,E18:E18)</f>
        <v>150000</v>
      </c>
      <c r="F17" s="71">
        <f>SUBTOTAL(9,F18:F18)</f>
        <v>138088</v>
      </c>
      <c r="G17" s="16">
        <f t="shared" si="0"/>
        <v>0.9205866666666667</v>
      </c>
      <c r="O17" s="72"/>
    </row>
    <row r="18" spans="1:15" s="42" customFormat="1" ht="25.5" outlineLevel="3">
      <c r="A18" s="34" t="s">
        <v>21</v>
      </c>
      <c r="B18" s="34" t="s">
        <v>23</v>
      </c>
      <c r="C18" s="85" t="s">
        <v>156</v>
      </c>
      <c r="D18" s="35"/>
      <c r="E18" s="35">
        <v>150000</v>
      </c>
      <c r="F18" s="35">
        <v>138088</v>
      </c>
      <c r="G18" s="25">
        <f t="shared" si="0"/>
        <v>0.9205866666666667</v>
      </c>
      <c r="O18" s="40"/>
    </row>
    <row r="19" spans="1:15" s="61" customFormat="1" ht="13.5" outlineLevel="1" thickBot="1">
      <c r="A19" s="59" t="s">
        <v>92</v>
      </c>
      <c r="B19" s="59"/>
      <c r="C19" s="86"/>
      <c r="D19" s="60">
        <f>SUBTOTAL(9,D21:D35)</f>
        <v>17120000</v>
      </c>
      <c r="E19" s="60">
        <f>SUBTOTAL(9,E21:E35)</f>
        <v>10838316</v>
      </c>
      <c r="F19" s="60">
        <f>SUBTOTAL(9,F21:F35)</f>
        <v>10781177</v>
      </c>
      <c r="G19" s="7">
        <f t="shared" si="0"/>
        <v>0.9947280555392554</v>
      </c>
      <c r="O19" s="63"/>
    </row>
    <row r="20" spans="1:15" s="68" customFormat="1" ht="12.75" outlineLevel="2">
      <c r="A20" s="66"/>
      <c r="B20" s="66" t="s">
        <v>133</v>
      </c>
      <c r="C20" s="87"/>
      <c r="D20" s="67">
        <f>SUBTOTAL(9,D21:D21)</f>
        <v>0</v>
      </c>
      <c r="E20" s="67">
        <f>SUBTOTAL(9,E21:E21)</f>
        <v>0</v>
      </c>
      <c r="F20" s="67">
        <f>SUBTOTAL(9,F21:F21)</f>
        <v>404</v>
      </c>
      <c r="G20" s="11"/>
      <c r="O20" s="72"/>
    </row>
    <row r="21" spans="1:15" s="42" customFormat="1" ht="25.5" customHeight="1" outlineLevel="3">
      <c r="A21" s="34" t="s">
        <v>24</v>
      </c>
      <c r="B21" s="34" t="s">
        <v>25</v>
      </c>
      <c r="C21" s="85" t="s">
        <v>178</v>
      </c>
      <c r="D21" s="35"/>
      <c r="E21" s="35">
        <v>0</v>
      </c>
      <c r="F21" s="35">
        <v>404</v>
      </c>
      <c r="G21" s="25"/>
      <c r="O21" s="40"/>
    </row>
    <row r="22" spans="1:15" s="68" customFormat="1" ht="12.75" outlineLevel="2">
      <c r="A22" s="70"/>
      <c r="B22" s="70" t="s">
        <v>132</v>
      </c>
      <c r="C22" s="84"/>
      <c r="D22" s="71">
        <f>SUBTOTAL(9,D23:D31)</f>
        <v>17120000</v>
      </c>
      <c r="E22" s="71">
        <f>SUBTOTAL(9,E23:E31)</f>
        <v>10280503</v>
      </c>
      <c r="F22" s="71">
        <f>SUBTOTAL(9,F23:F31)</f>
        <v>10246950</v>
      </c>
      <c r="G22" s="16">
        <f t="shared" si="0"/>
        <v>0.9967362491893635</v>
      </c>
      <c r="O22" s="72"/>
    </row>
    <row r="23" spans="1:15" s="42" customFormat="1" ht="25.5" outlineLevel="3">
      <c r="A23" s="34" t="s">
        <v>24</v>
      </c>
      <c r="B23" s="34" t="s">
        <v>26</v>
      </c>
      <c r="C23" s="85" t="s">
        <v>4</v>
      </c>
      <c r="D23" s="35">
        <v>1260000</v>
      </c>
      <c r="E23" s="35">
        <v>1260000</v>
      </c>
      <c r="F23" s="35">
        <v>1246548</v>
      </c>
      <c r="G23" s="25">
        <f t="shared" si="0"/>
        <v>0.9893238095238095</v>
      </c>
      <c r="O23" s="40"/>
    </row>
    <row r="24" spans="1:15" s="42" customFormat="1" ht="25.5" outlineLevel="3">
      <c r="A24" s="50" t="s">
        <v>24</v>
      </c>
      <c r="B24" s="50" t="s">
        <v>26</v>
      </c>
      <c r="C24" s="83" t="s">
        <v>0</v>
      </c>
      <c r="D24" s="51"/>
      <c r="E24" s="51">
        <v>0</v>
      </c>
      <c r="F24" s="51">
        <v>6402</v>
      </c>
      <c r="G24" s="22"/>
      <c r="O24" s="40"/>
    </row>
    <row r="25" spans="1:15" s="42" customFormat="1" ht="12.75" outlineLevel="3">
      <c r="A25" s="50" t="s">
        <v>24</v>
      </c>
      <c r="B25" s="50" t="s">
        <v>26</v>
      </c>
      <c r="C25" s="83" t="s">
        <v>1</v>
      </c>
      <c r="D25" s="51"/>
      <c r="E25" s="51">
        <v>0</v>
      </c>
      <c r="F25" s="51">
        <v>448</v>
      </c>
      <c r="G25" s="22"/>
      <c r="O25" s="40"/>
    </row>
    <row r="26" spans="1:15" s="42" customFormat="1" ht="12.75" outlineLevel="3">
      <c r="A26" s="50" t="s">
        <v>24</v>
      </c>
      <c r="B26" s="50" t="s">
        <v>26</v>
      </c>
      <c r="C26" s="88" t="s">
        <v>173</v>
      </c>
      <c r="D26" s="51">
        <v>320000</v>
      </c>
      <c r="E26" s="51">
        <v>320000</v>
      </c>
      <c r="F26" s="51">
        <v>343316</v>
      </c>
      <c r="G26" s="22">
        <f t="shared" si="0"/>
        <v>1.0728625</v>
      </c>
      <c r="O26" s="40"/>
    </row>
    <row r="27" spans="1:15" s="42" customFormat="1" ht="38.25" outlineLevel="3">
      <c r="A27" s="50" t="s">
        <v>24</v>
      </c>
      <c r="B27" s="50" t="s">
        <v>26</v>
      </c>
      <c r="C27" s="83" t="s">
        <v>142</v>
      </c>
      <c r="D27" s="51">
        <v>500000</v>
      </c>
      <c r="E27" s="51">
        <v>213000</v>
      </c>
      <c r="F27" s="51">
        <v>149036</v>
      </c>
      <c r="G27" s="22">
        <f t="shared" si="0"/>
        <v>0.699699530516432</v>
      </c>
      <c r="O27" s="40"/>
    </row>
    <row r="28" spans="1:15" s="42" customFormat="1" ht="25.5" outlineLevel="3">
      <c r="A28" s="50" t="s">
        <v>24</v>
      </c>
      <c r="B28" s="50" t="s">
        <v>26</v>
      </c>
      <c r="C28" s="83" t="s">
        <v>143</v>
      </c>
      <c r="D28" s="51">
        <v>15000000</v>
      </c>
      <c r="E28" s="51">
        <v>8447503</v>
      </c>
      <c r="F28" s="51">
        <v>8363462</v>
      </c>
      <c r="G28" s="22">
        <f t="shared" si="0"/>
        <v>0.9900513796798889</v>
      </c>
      <c r="O28" s="40"/>
    </row>
    <row r="29" spans="1:15" s="42" customFormat="1" ht="12.75" outlineLevel="3">
      <c r="A29" s="50" t="s">
        <v>24</v>
      </c>
      <c r="B29" s="50" t="s">
        <v>26</v>
      </c>
      <c r="C29" s="83" t="s">
        <v>2</v>
      </c>
      <c r="D29" s="51"/>
      <c r="E29" s="51">
        <v>0</v>
      </c>
      <c r="F29" s="51">
        <v>12986</v>
      </c>
      <c r="G29" s="22"/>
      <c r="O29" s="40"/>
    </row>
    <row r="30" spans="1:15" s="42" customFormat="1" ht="12.75" outlineLevel="3">
      <c r="A30" s="50" t="s">
        <v>24</v>
      </c>
      <c r="B30" s="50" t="s">
        <v>26</v>
      </c>
      <c r="C30" s="83" t="s">
        <v>19</v>
      </c>
      <c r="D30" s="51"/>
      <c r="E30" s="51">
        <v>0</v>
      </c>
      <c r="F30" s="51">
        <v>39099</v>
      </c>
      <c r="G30" s="22"/>
      <c r="O30" s="40"/>
    </row>
    <row r="31" spans="1:15" s="42" customFormat="1" ht="12.75" outlineLevel="3">
      <c r="A31" s="50" t="s">
        <v>24</v>
      </c>
      <c r="B31" s="50" t="s">
        <v>26</v>
      </c>
      <c r="C31" s="83" t="s">
        <v>3</v>
      </c>
      <c r="D31" s="51">
        <v>40000</v>
      </c>
      <c r="E31" s="51">
        <v>40000</v>
      </c>
      <c r="F31" s="51">
        <v>85653</v>
      </c>
      <c r="G31" s="22">
        <f t="shared" si="0"/>
        <v>2.141325</v>
      </c>
      <c r="O31" s="40"/>
    </row>
    <row r="32" spans="1:15" s="68" customFormat="1" ht="12.75" outlineLevel="2">
      <c r="A32" s="70"/>
      <c r="B32" s="70" t="s">
        <v>131</v>
      </c>
      <c r="C32" s="84"/>
      <c r="D32" s="71">
        <f>SUBTOTAL(9,D33:D35)</f>
        <v>0</v>
      </c>
      <c r="E32" s="71">
        <f>SUBTOTAL(9,E33:E35)</f>
        <v>557813</v>
      </c>
      <c r="F32" s="71">
        <f>SUBTOTAL(9,F33:F35)</f>
        <v>533823</v>
      </c>
      <c r="G32" s="16">
        <f t="shared" si="0"/>
        <v>0.9569927556367457</v>
      </c>
      <c r="O32" s="72"/>
    </row>
    <row r="33" spans="1:15" s="42" customFormat="1" ht="12.75" outlineLevel="3">
      <c r="A33" s="34" t="s">
        <v>24</v>
      </c>
      <c r="B33" s="34" t="s">
        <v>27</v>
      </c>
      <c r="C33" s="85" t="s">
        <v>3</v>
      </c>
      <c r="D33" s="35"/>
      <c r="E33" s="35">
        <v>0</v>
      </c>
      <c r="F33" s="35">
        <v>7392</v>
      </c>
      <c r="G33" s="25"/>
      <c r="O33" s="40"/>
    </row>
    <row r="34" spans="1:15" s="42" customFormat="1" ht="51" outlineLevel="3">
      <c r="A34" s="50" t="s">
        <v>24</v>
      </c>
      <c r="B34" s="50" t="s">
        <v>27</v>
      </c>
      <c r="C34" s="83" t="s">
        <v>179</v>
      </c>
      <c r="D34" s="51"/>
      <c r="E34" s="51">
        <v>375683</v>
      </c>
      <c r="F34" s="51">
        <v>344301</v>
      </c>
      <c r="G34" s="22">
        <f t="shared" si="0"/>
        <v>0.9164668084528712</v>
      </c>
      <c r="O34" s="40"/>
    </row>
    <row r="35" spans="1:15" s="42" customFormat="1" ht="51" outlineLevel="3">
      <c r="A35" s="50" t="s">
        <v>24</v>
      </c>
      <c r="B35" s="50" t="s">
        <v>27</v>
      </c>
      <c r="C35" s="83" t="s">
        <v>180</v>
      </c>
      <c r="D35" s="51"/>
      <c r="E35" s="51">
        <v>182130</v>
      </c>
      <c r="F35" s="51">
        <v>182130</v>
      </c>
      <c r="G35" s="22">
        <f t="shared" si="0"/>
        <v>1</v>
      </c>
      <c r="H35" s="40"/>
      <c r="I35" s="40"/>
      <c r="J35" s="43"/>
      <c r="K35" s="44"/>
      <c r="L35" s="41"/>
      <c r="M35" s="41"/>
      <c r="N35" s="41"/>
      <c r="O35" s="40"/>
    </row>
    <row r="36" spans="1:7" s="61" customFormat="1" ht="13.5" outlineLevel="1" thickBot="1">
      <c r="A36" s="59" t="s">
        <v>168</v>
      </c>
      <c r="B36" s="59"/>
      <c r="C36" s="64"/>
      <c r="D36" s="60">
        <f>SUBTOTAL(9,D38:D38)</f>
        <v>0</v>
      </c>
      <c r="E36" s="60">
        <f>SUBTOTAL(9,E38:E38)</f>
        <v>0</v>
      </c>
      <c r="F36" s="60">
        <f>SUBTOTAL(9,F38:F38)</f>
        <v>2186</v>
      </c>
      <c r="G36" s="7"/>
    </row>
    <row r="37" spans="1:7" s="68" customFormat="1" ht="12.75" outlineLevel="2">
      <c r="A37" s="66"/>
      <c r="B37" s="66" t="s">
        <v>172</v>
      </c>
      <c r="C37" s="73"/>
      <c r="D37" s="67">
        <f>SUBTOTAL(9,D38:D38)</f>
        <v>0</v>
      </c>
      <c r="E37" s="67">
        <f>SUBTOTAL(9,E38:E38)</f>
        <v>0</v>
      </c>
      <c r="F37" s="67">
        <f>SUBTOTAL(9,F38:F38)</f>
        <v>2186</v>
      </c>
      <c r="G37" s="11"/>
    </row>
    <row r="38" spans="1:7" s="42" customFormat="1" ht="25.5" outlineLevel="3">
      <c r="A38" s="34" t="s">
        <v>164</v>
      </c>
      <c r="B38" s="34" t="s">
        <v>165</v>
      </c>
      <c r="C38" s="54" t="s">
        <v>0</v>
      </c>
      <c r="D38" s="35"/>
      <c r="E38" s="35">
        <v>0</v>
      </c>
      <c r="F38" s="35">
        <v>2186</v>
      </c>
      <c r="G38" s="25"/>
    </row>
    <row r="39" spans="1:7" s="61" customFormat="1" ht="13.5" outlineLevel="1" thickBot="1">
      <c r="A39" s="59" t="s">
        <v>91</v>
      </c>
      <c r="B39" s="59"/>
      <c r="C39" s="64"/>
      <c r="D39" s="60">
        <f>SUBTOTAL(9,D41:D53)</f>
        <v>1225000</v>
      </c>
      <c r="E39" s="60">
        <f>SUBTOTAL(9,E41:E53)</f>
        <v>1245923</v>
      </c>
      <c r="F39" s="60">
        <f>SUBTOTAL(9,F41:F53)</f>
        <v>901754</v>
      </c>
      <c r="G39" s="7">
        <f t="shared" si="0"/>
        <v>0.7237638281017367</v>
      </c>
    </row>
    <row r="40" spans="1:7" s="68" customFormat="1" ht="12.75" outlineLevel="2">
      <c r="A40" s="66"/>
      <c r="B40" s="66" t="s">
        <v>130</v>
      </c>
      <c r="C40" s="73"/>
      <c r="D40" s="67">
        <f>SUBTOTAL(9,D41:D41)</f>
        <v>0</v>
      </c>
      <c r="E40" s="67">
        <f>SUBTOTAL(9,E41:E41)</f>
        <v>0</v>
      </c>
      <c r="F40" s="67">
        <f>SUBTOTAL(9,F41:F41)</f>
        <v>6152</v>
      </c>
      <c r="G40" s="11"/>
    </row>
    <row r="41" spans="1:7" s="42" customFormat="1" ht="38.25" outlineLevel="3">
      <c r="A41" s="34" t="s">
        <v>28</v>
      </c>
      <c r="B41" s="34" t="s">
        <v>29</v>
      </c>
      <c r="C41" s="54" t="s">
        <v>158</v>
      </c>
      <c r="D41" s="35"/>
      <c r="E41" s="35">
        <v>0</v>
      </c>
      <c r="F41" s="35">
        <v>6152</v>
      </c>
      <c r="G41" s="25"/>
    </row>
    <row r="42" spans="1:7" s="68" customFormat="1" ht="12.75" outlineLevel="2">
      <c r="A42" s="70"/>
      <c r="B42" s="70" t="s">
        <v>129</v>
      </c>
      <c r="C42" s="74"/>
      <c r="D42" s="71">
        <f>SUBTOTAL(9,D43:D46)</f>
        <v>1225000</v>
      </c>
      <c r="E42" s="71">
        <f>SUBTOTAL(9,E43:E46)</f>
        <v>1243624</v>
      </c>
      <c r="F42" s="71">
        <f>SUBTOTAL(9,F43:F46)</f>
        <v>820190</v>
      </c>
      <c r="G42" s="16">
        <f t="shared" si="0"/>
        <v>0.6595160595163811</v>
      </c>
    </row>
    <row r="43" spans="1:7" s="42" customFormat="1" ht="25.5" outlineLevel="3">
      <c r="A43" s="34" t="s">
        <v>28</v>
      </c>
      <c r="B43" s="34" t="s">
        <v>30</v>
      </c>
      <c r="C43" s="54" t="s">
        <v>0</v>
      </c>
      <c r="D43" s="35"/>
      <c r="E43" s="35">
        <v>0</v>
      </c>
      <c r="F43" s="35">
        <v>415</v>
      </c>
      <c r="G43" s="25"/>
    </row>
    <row r="44" spans="1:7" s="42" customFormat="1" ht="12.75" outlineLevel="3">
      <c r="A44" s="50" t="s">
        <v>28</v>
      </c>
      <c r="B44" s="50" t="s">
        <v>30</v>
      </c>
      <c r="C44" s="88" t="s">
        <v>173</v>
      </c>
      <c r="D44" s="51">
        <v>25000</v>
      </c>
      <c r="E44" s="51">
        <v>25000</v>
      </c>
      <c r="F44" s="51">
        <v>32297</v>
      </c>
      <c r="G44" s="22">
        <f t="shared" si="0"/>
        <v>1.29188</v>
      </c>
    </row>
    <row r="45" spans="1:7" s="42" customFormat="1" ht="12.75" outlineLevel="3">
      <c r="A45" s="50" t="s">
        <v>28</v>
      </c>
      <c r="B45" s="50" t="s">
        <v>30</v>
      </c>
      <c r="C45" s="52" t="s">
        <v>2</v>
      </c>
      <c r="D45" s="51"/>
      <c r="E45" s="51">
        <v>0</v>
      </c>
      <c r="F45" s="51">
        <v>68</v>
      </c>
      <c r="G45" s="22"/>
    </row>
    <row r="46" spans="1:7" s="42" customFormat="1" ht="12.75" outlineLevel="3">
      <c r="A46" s="50" t="s">
        <v>28</v>
      </c>
      <c r="B46" s="50" t="s">
        <v>30</v>
      </c>
      <c r="C46" s="52" t="s">
        <v>3</v>
      </c>
      <c r="D46" s="51">
        <v>1200000</v>
      </c>
      <c r="E46" s="51">
        <v>1218624</v>
      </c>
      <c r="F46" s="51">
        <v>787410</v>
      </c>
      <c r="G46" s="22">
        <f t="shared" si="0"/>
        <v>0.6461468016385694</v>
      </c>
    </row>
    <row r="47" spans="1:7" s="68" customFormat="1" ht="12.75" outlineLevel="2">
      <c r="A47" s="70"/>
      <c r="B47" s="70" t="s">
        <v>128</v>
      </c>
      <c r="C47" s="74"/>
      <c r="D47" s="71">
        <f>SUBTOTAL(9,D48:D49)</f>
        <v>0</v>
      </c>
      <c r="E47" s="71">
        <f>SUBTOTAL(9,E48:E49)</f>
        <v>2299</v>
      </c>
      <c r="F47" s="71">
        <f>SUBTOTAL(9,F48:F49)</f>
        <v>57840</v>
      </c>
      <c r="G47" s="16"/>
    </row>
    <row r="48" spans="1:7" s="42" customFormat="1" ht="12.75" outlineLevel="3">
      <c r="A48" s="34" t="s">
        <v>28</v>
      </c>
      <c r="B48" s="34" t="s">
        <v>31</v>
      </c>
      <c r="C48" s="54" t="s">
        <v>3</v>
      </c>
      <c r="D48" s="35"/>
      <c r="E48" s="35">
        <v>2299</v>
      </c>
      <c r="F48" s="35">
        <v>3632</v>
      </c>
      <c r="G48" s="25">
        <f t="shared" si="0"/>
        <v>1.579817311874728</v>
      </c>
    </row>
    <row r="49" spans="1:7" s="42" customFormat="1" ht="51" outlineLevel="3">
      <c r="A49" s="50" t="s">
        <v>28</v>
      </c>
      <c r="B49" s="50" t="s">
        <v>31</v>
      </c>
      <c r="C49" s="52" t="s">
        <v>181</v>
      </c>
      <c r="D49" s="51"/>
      <c r="E49" s="51">
        <v>0</v>
      </c>
      <c r="F49" s="51">
        <v>54208</v>
      </c>
      <c r="G49" s="22"/>
    </row>
    <row r="50" spans="1:7" s="68" customFormat="1" ht="12.75" outlineLevel="2">
      <c r="A50" s="70"/>
      <c r="B50" s="70" t="s">
        <v>127</v>
      </c>
      <c r="C50" s="74"/>
      <c r="D50" s="71">
        <f>SUBTOTAL(9,D51:D53)</f>
        <v>0</v>
      </c>
      <c r="E50" s="71">
        <f>SUBTOTAL(9,E51:E53)</f>
        <v>0</v>
      </c>
      <c r="F50" s="71">
        <f>SUBTOTAL(9,F51:F53)</f>
        <v>17572</v>
      </c>
      <c r="G50" s="16"/>
    </row>
    <row r="51" spans="1:7" s="42" customFormat="1" ht="12.75" outlineLevel="3">
      <c r="A51" s="34" t="s">
        <v>28</v>
      </c>
      <c r="B51" s="34" t="s">
        <v>32</v>
      </c>
      <c r="C51" s="54" t="s">
        <v>2</v>
      </c>
      <c r="D51" s="35"/>
      <c r="E51" s="35">
        <v>0</v>
      </c>
      <c r="F51" s="35">
        <v>668</v>
      </c>
      <c r="G51" s="25"/>
    </row>
    <row r="52" spans="1:7" s="42" customFormat="1" ht="12.75" outlineLevel="3">
      <c r="A52" s="50" t="s">
        <v>28</v>
      </c>
      <c r="B52" s="50" t="s">
        <v>32</v>
      </c>
      <c r="C52" s="52" t="s">
        <v>3</v>
      </c>
      <c r="D52" s="51"/>
      <c r="E52" s="51">
        <v>0</v>
      </c>
      <c r="F52" s="51">
        <v>5563</v>
      </c>
      <c r="G52" s="22"/>
    </row>
    <row r="53" spans="1:7" s="42" customFormat="1" ht="38.25" outlineLevel="3">
      <c r="A53" s="50" t="s">
        <v>28</v>
      </c>
      <c r="B53" s="50" t="s">
        <v>32</v>
      </c>
      <c r="C53" s="52" t="s">
        <v>182</v>
      </c>
      <c r="D53" s="51"/>
      <c r="E53" s="51">
        <v>0</v>
      </c>
      <c r="F53" s="51">
        <v>11341</v>
      </c>
      <c r="G53" s="22"/>
    </row>
    <row r="54" spans="1:7" s="61" customFormat="1" ht="13.5" outlineLevel="1" thickBot="1">
      <c r="A54" s="59" t="s">
        <v>90</v>
      </c>
      <c r="B54" s="59"/>
      <c r="C54" s="64"/>
      <c r="D54" s="60">
        <f>SUBTOTAL(9,D56:D58)</f>
        <v>0</v>
      </c>
      <c r="E54" s="60">
        <f>SUBTOTAL(9,E56:E58)</f>
        <v>0</v>
      </c>
      <c r="F54" s="60">
        <f>SUBTOTAL(9,F56:F58)</f>
        <v>56518</v>
      </c>
      <c r="G54" s="7"/>
    </row>
    <row r="55" spans="1:7" s="68" customFormat="1" ht="12.75" outlineLevel="2">
      <c r="A55" s="66"/>
      <c r="B55" s="66" t="s">
        <v>126</v>
      </c>
      <c r="C55" s="73"/>
      <c r="D55" s="67">
        <f>SUBTOTAL(9,D56:D58)</f>
        <v>0</v>
      </c>
      <c r="E55" s="67">
        <f>SUBTOTAL(9,E56:E58)</f>
        <v>0</v>
      </c>
      <c r="F55" s="67">
        <f>SUBTOTAL(9,F56:F58)</f>
        <v>56518</v>
      </c>
      <c r="G55" s="11"/>
    </row>
    <row r="56" spans="1:7" s="42" customFormat="1" ht="12.75" outlineLevel="3">
      <c r="A56" s="34" t="s">
        <v>33</v>
      </c>
      <c r="B56" s="34" t="s">
        <v>34</v>
      </c>
      <c r="C56" s="54" t="s">
        <v>144</v>
      </c>
      <c r="D56" s="35"/>
      <c r="E56" s="35">
        <v>0</v>
      </c>
      <c r="F56" s="35">
        <v>55346</v>
      </c>
      <c r="G56" s="25"/>
    </row>
    <row r="57" spans="1:7" s="42" customFormat="1" ht="25.5" outlineLevel="3">
      <c r="A57" s="50" t="s">
        <v>33</v>
      </c>
      <c r="B57" s="50" t="s">
        <v>34</v>
      </c>
      <c r="C57" s="52" t="s">
        <v>0</v>
      </c>
      <c r="D57" s="51"/>
      <c r="E57" s="51">
        <v>0</v>
      </c>
      <c r="F57" s="51">
        <v>789</v>
      </c>
      <c r="G57" s="22"/>
    </row>
    <row r="58" spans="1:7" s="42" customFormat="1" ht="12.75" outlineLevel="3">
      <c r="A58" s="50" t="s">
        <v>33</v>
      </c>
      <c r="B58" s="50" t="s">
        <v>34</v>
      </c>
      <c r="C58" s="52" t="s">
        <v>3</v>
      </c>
      <c r="D58" s="51"/>
      <c r="E58" s="51">
        <v>0</v>
      </c>
      <c r="F58" s="51">
        <v>383</v>
      </c>
      <c r="G58" s="22"/>
    </row>
    <row r="59" spans="1:7" s="61" customFormat="1" ht="39.75" customHeight="1" outlineLevel="1" thickBot="1">
      <c r="A59" s="94" t="s">
        <v>154</v>
      </c>
      <c r="B59" s="95"/>
      <c r="C59" s="96"/>
      <c r="D59" s="60">
        <f>SUBTOTAL(9,D61:D91)</f>
        <v>59912500</v>
      </c>
      <c r="E59" s="60">
        <f>SUBTOTAL(9,E61:E91)</f>
        <v>58524415</v>
      </c>
      <c r="F59" s="60">
        <f>SUBTOTAL(9,F61:F91)</f>
        <v>69379391</v>
      </c>
      <c r="G59" s="7">
        <f t="shared" si="0"/>
        <v>1.1854777360867255</v>
      </c>
    </row>
    <row r="60" spans="1:7" s="68" customFormat="1" ht="12.75" outlineLevel="2">
      <c r="A60" s="66"/>
      <c r="B60" s="66" t="s">
        <v>125</v>
      </c>
      <c r="C60" s="73"/>
      <c r="D60" s="67">
        <f>SUBTOTAL(9,D61:D62)</f>
        <v>40000</v>
      </c>
      <c r="E60" s="67">
        <f>SUBTOTAL(9,E61:E62)</f>
        <v>40000</v>
      </c>
      <c r="F60" s="67">
        <f>SUBTOTAL(9,F61:F62)</f>
        <v>55782</v>
      </c>
      <c r="G60" s="11">
        <f t="shared" si="0"/>
        <v>1.39455</v>
      </c>
    </row>
    <row r="61" spans="1:7" s="42" customFormat="1" ht="25.5" outlineLevel="3">
      <c r="A61" s="34" t="s">
        <v>35</v>
      </c>
      <c r="B61" s="34" t="s">
        <v>36</v>
      </c>
      <c r="C61" s="54" t="s">
        <v>5</v>
      </c>
      <c r="D61" s="35">
        <v>40000</v>
      </c>
      <c r="E61" s="35">
        <v>40000</v>
      </c>
      <c r="F61" s="35">
        <v>48005</v>
      </c>
      <c r="G61" s="25">
        <f t="shared" si="0"/>
        <v>1.200125</v>
      </c>
    </row>
    <row r="62" spans="1:7" s="42" customFormat="1" ht="12.75" outlineLevel="3">
      <c r="A62" s="50" t="s">
        <v>35</v>
      </c>
      <c r="B62" s="50" t="s">
        <v>36</v>
      </c>
      <c r="C62" s="52" t="s">
        <v>2</v>
      </c>
      <c r="D62" s="51"/>
      <c r="E62" s="51">
        <v>0</v>
      </c>
      <c r="F62" s="51">
        <v>7777</v>
      </c>
      <c r="G62" s="22"/>
    </row>
    <row r="63" spans="1:7" s="68" customFormat="1" ht="39" customHeight="1" outlineLevel="2">
      <c r="A63" s="70"/>
      <c r="B63" s="89" t="s">
        <v>124</v>
      </c>
      <c r="C63" s="90"/>
      <c r="D63" s="71">
        <f>SUBTOTAL(9,D64:D70)</f>
        <v>20182500</v>
      </c>
      <c r="E63" s="71">
        <f>SUBTOTAL(9,E64:E70)</f>
        <v>20874500</v>
      </c>
      <c r="F63" s="71">
        <f>SUBTOTAL(9,F64:F70)</f>
        <v>23176508</v>
      </c>
      <c r="G63" s="16">
        <f t="shared" si="0"/>
        <v>1.110278473735898</v>
      </c>
    </row>
    <row r="64" spans="1:7" s="42" customFormat="1" ht="12.75" outlineLevel="3">
      <c r="A64" s="34" t="s">
        <v>35</v>
      </c>
      <c r="B64" s="34" t="s">
        <v>37</v>
      </c>
      <c r="C64" s="54" t="s">
        <v>6</v>
      </c>
      <c r="D64" s="35">
        <v>19500000</v>
      </c>
      <c r="E64" s="35">
        <v>20157000</v>
      </c>
      <c r="F64" s="35">
        <v>22147342</v>
      </c>
      <c r="G64" s="25">
        <f t="shared" si="0"/>
        <v>1.0987419754923848</v>
      </c>
    </row>
    <row r="65" spans="1:7" s="42" customFormat="1" ht="12.75" outlineLevel="3">
      <c r="A65" s="50" t="s">
        <v>35</v>
      </c>
      <c r="B65" s="50" t="s">
        <v>37</v>
      </c>
      <c r="C65" s="52" t="s">
        <v>7</v>
      </c>
      <c r="D65" s="51">
        <v>70000</v>
      </c>
      <c r="E65" s="51">
        <v>105000</v>
      </c>
      <c r="F65" s="51">
        <v>153068</v>
      </c>
      <c r="G65" s="22">
        <f t="shared" si="0"/>
        <v>1.457790476190476</v>
      </c>
    </row>
    <row r="66" spans="1:7" s="42" customFormat="1" ht="12.75" outlineLevel="3">
      <c r="A66" s="50" t="s">
        <v>35</v>
      </c>
      <c r="B66" s="50" t="s">
        <v>37</v>
      </c>
      <c r="C66" s="52" t="s">
        <v>8</v>
      </c>
      <c r="D66" s="51">
        <v>2500</v>
      </c>
      <c r="E66" s="51">
        <v>2500</v>
      </c>
      <c r="F66" s="51">
        <v>2882</v>
      </c>
      <c r="G66" s="22">
        <f t="shared" si="0"/>
        <v>1.1528</v>
      </c>
    </row>
    <row r="67" spans="1:7" s="42" customFormat="1" ht="12.75" outlineLevel="3">
      <c r="A67" s="50" t="s">
        <v>35</v>
      </c>
      <c r="B67" s="50" t="s">
        <v>37</v>
      </c>
      <c r="C67" s="52" t="s">
        <v>9</v>
      </c>
      <c r="D67" s="51">
        <v>450000</v>
      </c>
      <c r="E67" s="51">
        <v>450000</v>
      </c>
      <c r="F67" s="51">
        <v>543867</v>
      </c>
      <c r="G67" s="22">
        <f t="shared" si="0"/>
        <v>1.2085933333333334</v>
      </c>
    </row>
    <row r="68" spans="1:7" s="42" customFormat="1" ht="12.75" outlineLevel="3">
      <c r="A68" s="50" t="s">
        <v>35</v>
      </c>
      <c r="B68" s="50" t="s">
        <v>37</v>
      </c>
      <c r="C68" s="52" t="s">
        <v>10</v>
      </c>
      <c r="D68" s="51">
        <v>60000</v>
      </c>
      <c r="E68" s="51">
        <v>60000</v>
      </c>
      <c r="F68" s="51">
        <v>109848</v>
      </c>
      <c r="G68" s="22">
        <f t="shared" si="0"/>
        <v>1.8308</v>
      </c>
    </row>
    <row r="69" spans="1:7" s="42" customFormat="1" ht="12.75" outlineLevel="3">
      <c r="A69" s="50" t="s">
        <v>35</v>
      </c>
      <c r="B69" s="50" t="s">
        <v>37</v>
      </c>
      <c r="C69" s="52" t="s">
        <v>1</v>
      </c>
      <c r="D69" s="51">
        <v>20000</v>
      </c>
      <c r="E69" s="51">
        <v>20000</v>
      </c>
      <c r="F69" s="51">
        <v>11759</v>
      </c>
      <c r="G69" s="22">
        <f aca="true" t="shared" si="1" ref="G69:G129">F69/E69</f>
        <v>0.58795</v>
      </c>
    </row>
    <row r="70" spans="1:7" s="42" customFormat="1" ht="12.75" outlineLevel="3">
      <c r="A70" s="50" t="s">
        <v>35</v>
      </c>
      <c r="B70" s="50" t="s">
        <v>37</v>
      </c>
      <c r="C70" s="52" t="s">
        <v>2</v>
      </c>
      <c r="D70" s="51">
        <v>80000</v>
      </c>
      <c r="E70" s="51">
        <v>80000</v>
      </c>
      <c r="F70" s="51">
        <v>207742</v>
      </c>
      <c r="G70" s="22">
        <f t="shared" si="1"/>
        <v>2.596775</v>
      </c>
    </row>
    <row r="71" spans="1:7" s="68" customFormat="1" ht="38.25" customHeight="1" outlineLevel="2">
      <c r="A71" s="70"/>
      <c r="B71" s="89" t="s">
        <v>123</v>
      </c>
      <c r="C71" s="90"/>
      <c r="D71" s="71">
        <f>SUBTOTAL(9,D72:D81)</f>
        <v>6315000</v>
      </c>
      <c r="E71" s="71">
        <f>SUBTOTAL(9,E72:E81)</f>
        <v>7397455</v>
      </c>
      <c r="F71" s="71">
        <f>SUBTOTAL(9,F72:F81)</f>
        <v>8738642</v>
      </c>
      <c r="G71" s="16">
        <f t="shared" si="1"/>
        <v>1.181303840307241</v>
      </c>
    </row>
    <row r="72" spans="1:7" s="42" customFormat="1" ht="12.75" outlineLevel="3">
      <c r="A72" s="34" t="s">
        <v>35</v>
      </c>
      <c r="B72" s="34" t="s">
        <v>38</v>
      </c>
      <c r="C72" s="54" t="s">
        <v>6</v>
      </c>
      <c r="D72" s="35">
        <v>2900000</v>
      </c>
      <c r="E72" s="35">
        <v>2900000</v>
      </c>
      <c r="F72" s="35">
        <v>3661687</v>
      </c>
      <c r="G72" s="25">
        <f t="shared" si="1"/>
        <v>1.2626506896551724</v>
      </c>
    </row>
    <row r="73" spans="1:7" s="42" customFormat="1" ht="12.75" outlineLevel="3">
      <c r="A73" s="50" t="s">
        <v>35</v>
      </c>
      <c r="B73" s="50" t="s">
        <v>38</v>
      </c>
      <c r="C73" s="52" t="s">
        <v>7</v>
      </c>
      <c r="D73" s="51">
        <v>600000</v>
      </c>
      <c r="E73" s="51">
        <v>600000</v>
      </c>
      <c r="F73" s="51">
        <v>839053</v>
      </c>
      <c r="G73" s="22">
        <f t="shared" si="1"/>
        <v>1.3984216666666667</v>
      </c>
    </row>
    <row r="74" spans="1:7" s="42" customFormat="1" ht="12.75" outlineLevel="3">
      <c r="A74" s="50" t="s">
        <v>35</v>
      </c>
      <c r="B74" s="50" t="s">
        <v>38</v>
      </c>
      <c r="C74" s="52" t="s">
        <v>9</v>
      </c>
      <c r="D74" s="51">
        <v>300000</v>
      </c>
      <c r="E74" s="51">
        <v>300000</v>
      </c>
      <c r="F74" s="51">
        <v>441431</v>
      </c>
      <c r="G74" s="22">
        <f t="shared" si="1"/>
        <v>1.4714366666666667</v>
      </c>
    </row>
    <row r="75" spans="1:7" s="42" customFormat="1" ht="12.75" outlineLevel="3">
      <c r="A75" s="50" t="s">
        <v>35</v>
      </c>
      <c r="B75" s="50" t="s">
        <v>38</v>
      </c>
      <c r="C75" s="52" t="s">
        <v>11</v>
      </c>
      <c r="D75" s="51">
        <v>140000</v>
      </c>
      <c r="E75" s="51">
        <v>340000</v>
      </c>
      <c r="F75" s="51">
        <v>388449</v>
      </c>
      <c r="G75" s="22">
        <f t="shared" si="1"/>
        <v>1.1424970588235295</v>
      </c>
    </row>
    <row r="76" spans="1:7" s="42" customFormat="1" ht="12.75" outlineLevel="3">
      <c r="A76" s="50" t="s">
        <v>35</v>
      </c>
      <c r="B76" s="50" t="s">
        <v>38</v>
      </c>
      <c r="C76" s="52" t="s">
        <v>12</v>
      </c>
      <c r="D76" s="51">
        <v>800000</v>
      </c>
      <c r="E76" s="51">
        <v>800000</v>
      </c>
      <c r="F76" s="51">
        <v>885557</v>
      </c>
      <c r="G76" s="22">
        <f t="shared" si="1"/>
        <v>1.10694625</v>
      </c>
    </row>
    <row r="77" spans="1:7" s="42" customFormat="1" ht="12.75" outlineLevel="3">
      <c r="A77" s="50" t="s">
        <v>35</v>
      </c>
      <c r="B77" s="50" t="s">
        <v>38</v>
      </c>
      <c r="C77" s="52" t="s">
        <v>10</v>
      </c>
      <c r="D77" s="51">
        <v>1500000</v>
      </c>
      <c r="E77" s="51">
        <v>1500000</v>
      </c>
      <c r="F77" s="51">
        <v>1457470</v>
      </c>
      <c r="G77" s="22">
        <f t="shared" si="1"/>
        <v>0.9716466666666667</v>
      </c>
    </row>
    <row r="78" spans="1:7" s="42" customFormat="1" ht="12.75" outlineLevel="3">
      <c r="A78" s="50" t="s">
        <v>35</v>
      </c>
      <c r="B78" s="50" t="s">
        <v>38</v>
      </c>
      <c r="C78" s="52" t="s">
        <v>145</v>
      </c>
      <c r="D78" s="51"/>
      <c r="E78" s="51">
        <v>0</v>
      </c>
      <c r="F78" s="51">
        <v>25288</v>
      </c>
      <c r="G78" s="22"/>
    </row>
    <row r="79" spans="1:7" s="42" customFormat="1" ht="12.75" outlineLevel="3">
      <c r="A79" s="50" t="s">
        <v>35</v>
      </c>
      <c r="B79" s="50" t="s">
        <v>38</v>
      </c>
      <c r="C79" s="52" t="s">
        <v>1</v>
      </c>
      <c r="D79" s="51">
        <v>15000</v>
      </c>
      <c r="E79" s="51">
        <v>15000</v>
      </c>
      <c r="F79" s="51">
        <v>17381</v>
      </c>
      <c r="G79" s="22">
        <f t="shared" si="1"/>
        <v>1.1587333333333334</v>
      </c>
    </row>
    <row r="80" spans="1:7" s="42" customFormat="1" ht="12.75" outlineLevel="3">
      <c r="A80" s="50" t="s">
        <v>35</v>
      </c>
      <c r="B80" s="50" t="s">
        <v>38</v>
      </c>
      <c r="C80" s="52" t="s">
        <v>2</v>
      </c>
      <c r="D80" s="51">
        <v>60000</v>
      </c>
      <c r="E80" s="51">
        <v>60000</v>
      </c>
      <c r="F80" s="51">
        <v>139870</v>
      </c>
      <c r="G80" s="22">
        <f t="shared" si="1"/>
        <v>2.331166666666667</v>
      </c>
    </row>
    <row r="81" spans="1:7" s="42" customFormat="1" ht="25.5" outlineLevel="3">
      <c r="A81" s="50" t="s">
        <v>35</v>
      </c>
      <c r="B81" s="50" t="s">
        <v>38</v>
      </c>
      <c r="C81" s="52" t="s">
        <v>159</v>
      </c>
      <c r="D81" s="51"/>
      <c r="E81" s="51">
        <v>882455</v>
      </c>
      <c r="F81" s="51">
        <v>882456</v>
      </c>
      <c r="G81" s="22">
        <f t="shared" si="1"/>
        <v>1.0000011332022596</v>
      </c>
    </row>
    <row r="82" spans="1:7" s="68" customFormat="1" ht="25.5" customHeight="1" outlineLevel="2">
      <c r="A82" s="70"/>
      <c r="B82" s="89" t="s">
        <v>122</v>
      </c>
      <c r="C82" s="90"/>
      <c r="D82" s="71">
        <f>SUBTOTAL(9,D83:D88)</f>
        <v>2510000</v>
      </c>
      <c r="E82" s="71">
        <f>SUBTOTAL(9,E83:E88)</f>
        <v>2662637</v>
      </c>
      <c r="F82" s="71">
        <f>SUBTOTAL(9,F83:F88)</f>
        <v>3075545</v>
      </c>
      <c r="G82" s="16">
        <f t="shared" si="1"/>
        <v>1.1550748374637625</v>
      </c>
    </row>
    <row r="83" spans="1:7" s="42" customFormat="1" ht="12.75" outlineLevel="3">
      <c r="A83" s="34" t="s">
        <v>35</v>
      </c>
      <c r="B83" s="34" t="s">
        <v>39</v>
      </c>
      <c r="C83" s="54" t="s">
        <v>13</v>
      </c>
      <c r="D83" s="35">
        <v>1100000</v>
      </c>
      <c r="E83" s="35">
        <v>1100000</v>
      </c>
      <c r="F83" s="35">
        <v>1154846</v>
      </c>
      <c r="G83" s="25">
        <f t="shared" si="1"/>
        <v>1.04986</v>
      </c>
    </row>
    <row r="84" spans="1:7" s="42" customFormat="1" ht="12.75" outlineLevel="3">
      <c r="A84" s="50" t="s">
        <v>35</v>
      </c>
      <c r="B84" s="50" t="s">
        <v>39</v>
      </c>
      <c r="C84" s="52" t="s">
        <v>14</v>
      </c>
      <c r="D84" s="51">
        <v>60000</v>
      </c>
      <c r="E84" s="51">
        <v>80000</v>
      </c>
      <c r="F84" s="51">
        <v>127257</v>
      </c>
      <c r="G84" s="22">
        <f t="shared" si="1"/>
        <v>1.5907125</v>
      </c>
    </row>
    <row r="85" spans="1:7" s="42" customFormat="1" ht="12.75" outlineLevel="3">
      <c r="A85" s="50" t="s">
        <v>35</v>
      </c>
      <c r="B85" s="50" t="s">
        <v>39</v>
      </c>
      <c r="C85" s="52" t="s">
        <v>15</v>
      </c>
      <c r="D85" s="51">
        <v>1100000</v>
      </c>
      <c r="E85" s="51">
        <v>1100000</v>
      </c>
      <c r="F85" s="51">
        <v>1104579</v>
      </c>
      <c r="G85" s="22">
        <f t="shared" si="1"/>
        <v>1.0041627272727274</v>
      </c>
    </row>
    <row r="86" spans="1:7" s="42" customFormat="1" ht="51" outlineLevel="3">
      <c r="A86" s="50" t="s">
        <v>35</v>
      </c>
      <c r="B86" s="50" t="s">
        <v>39</v>
      </c>
      <c r="C86" s="53" t="s">
        <v>183</v>
      </c>
      <c r="D86" s="51">
        <v>250000</v>
      </c>
      <c r="E86" s="51">
        <v>382637</v>
      </c>
      <c r="F86" s="51">
        <v>657121</v>
      </c>
      <c r="G86" s="22">
        <f t="shared" si="1"/>
        <v>1.7173482961658177</v>
      </c>
    </row>
    <row r="87" spans="1:7" s="42" customFormat="1" ht="12.75" outlineLevel="3">
      <c r="A87" s="50" t="s">
        <v>35</v>
      </c>
      <c r="B87" s="50" t="s">
        <v>39</v>
      </c>
      <c r="C87" s="52" t="s">
        <v>1</v>
      </c>
      <c r="D87" s="51"/>
      <c r="E87" s="51">
        <v>0</v>
      </c>
      <c r="F87" s="51">
        <v>737</v>
      </c>
      <c r="G87" s="22"/>
    </row>
    <row r="88" spans="1:7" s="42" customFormat="1" ht="12.75" outlineLevel="3">
      <c r="A88" s="50" t="s">
        <v>35</v>
      </c>
      <c r="B88" s="50" t="s">
        <v>39</v>
      </c>
      <c r="C88" s="52" t="s">
        <v>2</v>
      </c>
      <c r="D88" s="51"/>
      <c r="E88" s="51">
        <v>0</v>
      </c>
      <c r="F88" s="51">
        <v>31005</v>
      </c>
      <c r="G88" s="22"/>
    </row>
    <row r="89" spans="1:7" s="68" customFormat="1" ht="25.5" customHeight="1" outlineLevel="2">
      <c r="A89" s="70"/>
      <c r="B89" s="89" t="s">
        <v>140</v>
      </c>
      <c r="C89" s="90"/>
      <c r="D89" s="71">
        <f>SUBTOTAL(9,D90:D91)</f>
        <v>30865000</v>
      </c>
      <c r="E89" s="71">
        <f>SUBTOTAL(9,E90:E91)</f>
        <v>27549823</v>
      </c>
      <c r="F89" s="71">
        <f>SUBTOTAL(9,F90:F91)</f>
        <v>34332914</v>
      </c>
      <c r="G89" s="16">
        <f t="shared" si="1"/>
        <v>1.2462117814695215</v>
      </c>
    </row>
    <row r="90" spans="1:7" s="42" customFormat="1" ht="12.75" outlineLevel="3">
      <c r="A90" s="34" t="s">
        <v>35</v>
      </c>
      <c r="B90" s="34" t="s">
        <v>40</v>
      </c>
      <c r="C90" s="54" t="s">
        <v>16</v>
      </c>
      <c r="D90" s="35">
        <v>27865000</v>
      </c>
      <c r="E90" s="35">
        <v>24739823</v>
      </c>
      <c r="F90" s="35">
        <v>30955164</v>
      </c>
      <c r="G90" s="25">
        <f t="shared" si="1"/>
        <v>1.2512281918912678</v>
      </c>
    </row>
    <row r="91" spans="1:7" s="42" customFormat="1" ht="12.75" outlineLevel="3">
      <c r="A91" s="50" t="s">
        <v>35</v>
      </c>
      <c r="B91" s="50" t="s">
        <v>40</v>
      </c>
      <c r="C91" s="52" t="s">
        <v>17</v>
      </c>
      <c r="D91" s="51">
        <v>3000000</v>
      </c>
      <c r="E91" s="51">
        <v>2810000</v>
      </c>
      <c r="F91" s="51">
        <v>3377750</v>
      </c>
      <c r="G91" s="22">
        <f t="shared" si="1"/>
        <v>1.2020462633451958</v>
      </c>
    </row>
    <row r="92" spans="1:7" s="61" customFormat="1" ht="13.5" outlineLevel="1" thickBot="1">
      <c r="A92" s="59" t="s">
        <v>89</v>
      </c>
      <c r="B92" s="59"/>
      <c r="C92" s="64"/>
      <c r="D92" s="60">
        <f>SUBTOTAL(9,D94:D100)</f>
        <v>24057674</v>
      </c>
      <c r="E92" s="60">
        <f>SUBTOTAL(9,E94:E100)</f>
        <v>25692131</v>
      </c>
      <c r="F92" s="60">
        <f>SUBTOTAL(9,F94:F100)</f>
        <v>26337008</v>
      </c>
      <c r="G92" s="7">
        <f t="shared" si="1"/>
        <v>1.025100175614082</v>
      </c>
    </row>
    <row r="93" spans="1:7" s="68" customFormat="1" ht="25.5" customHeight="1" outlineLevel="2">
      <c r="A93" s="66"/>
      <c r="B93" s="91" t="s">
        <v>121</v>
      </c>
      <c r="C93" s="92"/>
      <c r="D93" s="67">
        <f>SUBTOTAL(9,D94:D94)</f>
        <v>22514516</v>
      </c>
      <c r="E93" s="67">
        <f>SUBTOTAL(9,E94:E94)</f>
        <v>23728990</v>
      </c>
      <c r="F93" s="67">
        <f>SUBTOTAL(9,F94:F94)</f>
        <v>23728990</v>
      </c>
      <c r="G93" s="11">
        <f t="shared" si="1"/>
        <v>1</v>
      </c>
    </row>
    <row r="94" spans="1:7" s="42" customFormat="1" ht="12.75" outlineLevel="3">
      <c r="A94" s="34" t="s">
        <v>41</v>
      </c>
      <c r="B94" s="34" t="s">
        <v>42</v>
      </c>
      <c r="C94" s="54" t="s">
        <v>18</v>
      </c>
      <c r="D94" s="35">
        <v>22514516</v>
      </c>
      <c r="E94" s="35">
        <v>23728990</v>
      </c>
      <c r="F94" s="35">
        <v>23728990</v>
      </c>
      <c r="G94" s="25">
        <f t="shared" si="1"/>
        <v>1</v>
      </c>
    </row>
    <row r="95" spans="1:7" s="68" customFormat="1" ht="24.75" customHeight="1" outlineLevel="2">
      <c r="A95" s="70"/>
      <c r="B95" s="89" t="s">
        <v>171</v>
      </c>
      <c r="C95" s="90"/>
      <c r="D95" s="71">
        <f>SUBTOTAL(9,D96:D96)</f>
        <v>0</v>
      </c>
      <c r="E95" s="71">
        <f>SUBTOTAL(9,E96:E96)</f>
        <v>192371</v>
      </c>
      <c r="F95" s="71">
        <f>SUBTOTAL(9,F96:F96)</f>
        <v>192371</v>
      </c>
      <c r="G95" s="16">
        <f t="shared" si="1"/>
        <v>1</v>
      </c>
    </row>
    <row r="96" spans="1:7" s="42" customFormat="1" ht="12.75" outlineLevel="3">
      <c r="A96" s="34" t="s">
        <v>41</v>
      </c>
      <c r="B96" s="34" t="s">
        <v>166</v>
      </c>
      <c r="C96" s="54" t="s">
        <v>160</v>
      </c>
      <c r="D96" s="35"/>
      <c r="E96" s="35">
        <v>192371</v>
      </c>
      <c r="F96" s="35">
        <v>192371</v>
      </c>
      <c r="G96" s="25">
        <f t="shared" si="1"/>
        <v>1</v>
      </c>
    </row>
    <row r="97" spans="1:7" s="68" customFormat="1" ht="12.75" outlineLevel="2">
      <c r="A97" s="70"/>
      <c r="B97" s="70" t="s">
        <v>120</v>
      </c>
      <c r="C97" s="74"/>
      <c r="D97" s="71">
        <f>SUBTOTAL(9,D98:D98)</f>
        <v>300000</v>
      </c>
      <c r="E97" s="71">
        <f>SUBTOTAL(9,E98:E98)</f>
        <v>719985</v>
      </c>
      <c r="F97" s="71">
        <f>SUBTOTAL(9,F98:F98)</f>
        <v>1364862</v>
      </c>
      <c r="G97" s="16">
        <f t="shared" si="1"/>
        <v>1.8956811600241672</v>
      </c>
    </row>
    <row r="98" spans="1:7" s="42" customFormat="1" ht="12.75" outlineLevel="3">
      <c r="A98" s="34" t="s">
        <v>41</v>
      </c>
      <c r="B98" s="34" t="s">
        <v>43</v>
      </c>
      <c r="C98" s="54" t="s">
        <v>19</v>
      </c>
      <c r="D98" s="35">
        <v>300000</v>
      </c>
      <c r="E98" s="35">
        <v>719985</v>
      </c>
      <c r="F98" s="35">
        <v>1364862</v>
      </c>
      <c r="G98" s="25">
        <f t="shared" si="1"/>
        <v>1.8956811600241672</v>
      </c>
    </row>
    <row r="99" spans="1:7" s="68" customFormat="1" ht="12.75" outlineLevel="2">
      <c r="A99" s="70"/>
      <c r="B99" s="70" t="s">
        <v>119</v>
      </c>
      <c r="C99" s="74"/>
      <c r="D99" s="71">
        <f>SUBTOTAL(9,D100:D100)</f>
        <v>1243158</v>
      </c>
      <c r="E99" s="71">
        <f>SUBTOTAL(9,E100:E100)</f>
        <v>1050785</v>
      </c>
      <c r="F99" s="71">
        <f>SUBTOTAL(9,F100:F100)</f>
        <v>1050785</v>
      </c>
      <c r="G99" s="16">
        <f t="shared" si="1"/>
        <v>1</v>
      </c>
    </row>
    <row r="100" spans="1:7" s="42" customFormat="1" ht="12.75" outlineLevel="3">
      <c r="A100" s="34" t="s">
        <v>41</v>
      </c>
      <c r="B100" s="34" t="s">
        <v>44</v>
      </c>
      <c r="C100" s="54" t="s">
        <v>18</v>
      </c>
      <c r="D100" s="35">
        <v>1243158</v>
      </c>
      <c r="E100" s="35">
        <v>1050785</v>
      </c>
      <c r="F100" s="35">
        <v>1050785</v>
      </c>
      <c r="G100" s="25">
        <f t="shared" si="1"/>
        <v>1</v>
      </c>
    </row>
    <row r="101" spans="1:7" s="61" customFormat="1" ht="13.5" outlineLevel="1" thickBot="1">
      <c r="A101" s="59" t="s">
        <v>88</v>
      </c>
      <c r="B101" s="59"/>
      <c r="C101" s="64"/>
      <c r="D101" s="60">
        <f>SUBTOTAL(9,D103:D137)</f>
        <v>3330489</v>
      </c>
      <c r="E101" s="60">
        <f>SUBTOTAL(9,E103:E137)</f>
        <v>4717516</v>
      </c>
      <c r="F101" s="60">
        <f>SUBTOTAL(9,F103:F137)</f>
        <v>4659229</v>
      </c>
      <c r="G101" s="7">
        <f t="shared" si="1"/>
        <v>0.9876445570083917</v>
      </c>
    </row>
    <row r="102" spans="1:7" s="68" customFormat="1" ht="12.75" outlineLevel="2">
      <c r="A102" s="66"/>
      <c r="B102" s="66" t="s">
        <v>118</v>
      </c>
      <c r="C102" s="73"/>
      <c r="D102" s="67">
        <f>SUBTOTAL(9,D103:D109)</f>
        <v>937801</v>
      </c>
      <c r="E102" s="67">
        <f>SUBTOTAL(9,E103:E109)</f>
        <v>418647</v>
      </c>
      <c r="F102" s="67">
        <f>SUBTOTAL(9,F103:F109)</f>
        <v>426865</v>
      </c>
      <c r="G102" s="11">
        <f t="shared" si="1"/>
        <v>1.0196299029970357</v>
      </c>
    </row>
    <row r="103" spans="1:7" s="42" customFormat="1" ht="12.75" outlineLevel="3">
      <c r="A103" s="34" t="s">
        <v>45</v>
      </c>
      <c r="B103" s="34" t="s">
        <v>46</v>
      </c>
      <c r="C103" s="54" t="s">
        <v>1</v>
      </c>
      <c r="D103" s="35">
        <v>911846</v>
      </c>
      <c r="E103" s="35">
        <v>0</v>
      </c>
      <c r="F103" s="35">
        <v>120</v>
      </c>
      <c r="G103" s="25"/>
    </row>
    <row r="104" spans="1:7" s="42" customFormat="1" ht="12.75" outlineLevel="3">
      <c r="A104" s="50" t="s">
        <v>45</v>
      </c>
      <c r="B104" s="50" t="s">
        <v>46</v>
      </c>
      <c r="C104" s="88" t="s">
        <v>173</v>
      </c>
      <c r="D104" s="51">
        <v>25955</v>
      </c>
      <c r="E104" s="51">
        <v>58182</v>
      </c>
      <c r="F104" s="51">
        <v>61619</v>
      </c>
      <c r="G104" s="22">
        <f t="shared" si="1"/>
        <v>1.0590732528960847</v>
      </c>
    </row>
    <row r="105" spans="1:7" s="42" customFormat="1" ht="12.75" outlineLevel="3">
      <c r="A105" s="50" t="s">
        <v>45</v>
      </c>
      <c r="B105" s="50" t="s">
        <v>46</v>
      </c>
      <c r="C105" s="52" t="s">
        <v>146</v>
      </c>
      <c r="D105" s="51"/>
      <c r="E105" s="51">
        <v>0</v>
      </c>
      <c r="F105" s="51">
        <v>101</v>
      </c>
      <c r="G105" s="22"/>
    </row>
    <row r="106" spans="1:7" s="42" customFormat="1" ht="12.75" outlineLevel="3">
      <c r="A106" s="50" t="s">
        <v>45</v>
      </c>
      <c r="B106" s="50" t="s">
        <v>46</v>
      </c>
      <c r="C106" s="52" t="s">
        <v>3</v>
      </c>
      <c r="D106" s="51"/>
      <c r="E106" s="51">
        <v>14222</v>
      </c>
      <c r="F106" s="51">
        <v>18781</v>
      </c>
      <c r="G106" s="22">
        <f t="shared" si="1"/>
        <v>1.320559696245254</v>
      </c>
    </row>
    <row r="107" spans="1:7" s="42" customFormat="1" ht="25.5" customHeight="1" outlineLevel="3">
      <c r="A107" s="50" t="s">
        <v>45</v>
      </c>
      <c r="B107" s="50" t="s">
        <v>46</v>
      </c>
      <c r="C107" s="52" t="s">
        <v>184</v>
      </c>
      <c r="D107" s="51"/>
      <c r="E107" s="51">
        <v>141470</v>
      </c>
      <c r="F107" s="51">
        <v>141470</v>
      </c>
      <c r="G107" s="22">
        <f t="shared" si="1"/>
        <v>1</v>
      </c>
    </row>
    <row r="108" spans="1:7" s="42" customFormat="1" ht="51" outlineLevel="3">
      <c r="A108" s="50" t="s">
        <v>45</v>
      </c>
      <c r="B108" s="50" t="s">
        <v>46</v>
      </c>
      <c r="C108" s="52" t="s">
        <v>181</v>
      </c>
      <c r="D108" s="51"/>
      <c r="E108" s="51">
        <v>9520</v>
      </c>
      <c r="F108" s="51">
        <v>9521</v>
      </c>
      <c r="G108" s="22">
        <f t="shared" si="1"/>
        <v>1.0001050420168067</v>
      </c>
    </row>
    <row r="109" spans="1:7" s="42" customFormat="1" ht="51" outlineLevel="3">
      <c r="A109" s="50" t="s">
        <v>45</v>
      </c>
      <c r="B109" s="50" t="s">
        <v>46</v>
      </c>
      <c r="C109" s="52" t="s">
        <v>185</v>
      </c>
      <c r="D109" s="51"/>
      <c r="E109" s="51">
        <v>195253</v>
      </c>
      <c r="F109" s="51">
        <v>195253</v>
      </c>
      <c r="G109" s="22">
        <f t="shared" si="1"/>
        <v>1</v>
      </c>
    </row>
    <row r="110" spans="1:7" s="68" customFormat="1" ht="12.75" outlineLevel="2">
      <c r="A110" s="70"/>
      <c r="B110" s="70" t="s">
        <v>117</v>
      </c>
      <c r="C110" s="74"/>
      <c r="D110" s="71">
        <f>SUBTOTAL(9,D111:D115)</f>
        <v>2203828</v>
      </c>
      <c r="E110" s="71">
        <f>SUBTOTAL(9,E111:E115)</f>
        <v>2493350</v>
      </c>
      <c r="F110" s="71">
        <f>SUBTOTAL(9,F111:F115)</f>
        <v>2536500</v>
      </c>
      <c r="G110" s="16">
        <f t="shared" si="1"/>
        <v>1.0173060340505746</v>
      </c>
    </row>
    <row r="111" spans="1:7" s="42" customFormat="1" ht="25.5" outlineLevel="3">
      <c r="A111" s="34" t="s">
        <v>45</v>
      </c>
      <c r="B111" s="34" t="s">
        <v>47</v>
      </c>
      <c r="C111" s="54" t="s">
        <v>0</v>
      </c>
      <c r="D111" s="35"/>
      <c r="E111" s="35">
        <v>0</v>
      </c>
      <c r="F111" s="35">
        <v>3817</v>
      </c>
      <c r="G111" s="25"/>
    </row>
    <row r="112" spans="1:7" s="42" customFormat="1" ht="12.75" outlineLevel="3">
      <c r="A112" s="50" t="s">
        <v>45</v>
      </c>
      <c r="B112" s="50" t="s">
        <v>47</v>
      </c>
      <c r="C112" s="52" t="s">
        <v>186</v>
      </c>
      <c r="D112" s="51">
        <v>2203828</v>
      </c>
      <c r="E112" s="51">
        <v>2469911</v>
      </c>
      <c r="F112" s="51">
        <v>2507374</v>
      </c>
      <c r="G112" s="22">
        <f t="shared" si="1"/>
        <v>1.0151677530081042</v>
      </c>
    </row>
    <row r="113" spans="1:7" s="42" customFormat="1" ht="12.75" outlineLevel="3">
      <c r="A113" s="50" t="s">
        <v>45</v>
      </c>
      <c r="B113" s="50" t="s">
        <v>47</v>
      </c>
      <c r="C113" s="88" t="s">
        <v>173</v>
      </c>
      <c r="D113" s="51"/>
      <c r="E113" s="51">
        <v>22928</v>
      </c>
      <c r="F113" s="51">
        <v>24794</v>
      </c>
      <c r="G113" s="22">
        <f t="shared" si="1"/>
        <v>1.0813852058618283</v>
      </c>
    </row>
    <row r="114" spans="1:7" s="42" customFormat="1" ht="12.75" outlineLevel="3">
      <c r="A114" s="50" t="s">
        <v>45</v>
      </c>
      <c r="B114" s="50" t="s">
        <v>47</v>
      </c>
      <c r="C114" s="52" t="s">
        <v>19</v>
      </c>
      <c r="D114" s="51"/>
      <c r="E114" s="51">
        <v>0</v>
      </c>
      <c r="F114" s="51">
        <v>4</v>
      </c>
      <c r="G114" s="22"/>
    </row>
    <row r="115" spans="1:7" s="42" customFormat="1" ht="12.75" outlineLevel="3">
      <c r="A115" s="50" t="s">
        <v>45</v>
      </c>
      <c r="B115" s="50" t="s">
        <v>47</v>
      </c>
      <c r="C115" s="52" t="s">
        <v>3</v>
      </c>
      <c r="D115" s="51"/>
      <c r="E115" s="51">
        <v>511</v>
      </c>
      <c r="F115" s="51">
        <v>511</v>
      </c>
      <c r="G115" s="22">
        <f t="shared" si="1"/>
        <v>1</v>
      </c>
    </row>
    <row r="116" spans="1:7" s="68" customFormat="1" ht="12.75" outlineLevel="2">
      <c r="A116" s="70"/>
      <c r="B116" s="70" t="s">
        <v>116</v>
      </c>
      <c r="C116" s="74"/>
      <c r="D116" s="71">
        <f>SUBTOTAL(9,D117:D119)</f>
        <v>135500</v>
      </c>
      <c r="E116" s="71">
        <f>SUBTOTAL(9,E117:E119)</f>
        <v>176200</v>
      </c>
      <c r="F116" s="71">
        <f>SUBTOTAL(9,F117:F119)</f>
        <v>175416</v>
      </c>
      <c r="G116" s="16">
        <f t="shared" si="1"/>
        <v>0.9955505107832009</v>
      </c>
    </row>
    <row r="117" spans="1:7" s="42" customFormat="1" ht="12.75" outlineLevel="3">
      <c r="A117" s="34" t="s">
        <v>45</v>
      </c>
      <c r="B117" s="34" t="s">
        <v>48</v>
      </c>
      <c r="C117" s="54" t="s">
        <v>186</v>
      </c>
      <c r="D117" s="35">
        <v>90000</v>
      </c>
      <c r="E117" s="35">
        <v>110000</v>
      </c>
      <c r="F117" s="35">
        <v>119997</v>
      </c>
      <c r="G117" s="25">
        <f t="shared" si="1"/>
        <v>1.0908818181818183</v>
      </c>
    </row>
    <row r="118" spans="1:7" s="42" customFormat="1" ht="12.75" outlineLevel="3">
      <c r="A118" s="50" t="s">
        <v>45</v>
      </c>
      <c r="B118" s="50" t="s">
        <v>48</v>
      </c>
      <c r="C118" s="88" t="s">
        <v>173</v>
      </c>
      <c r="D118" s="51">
        <v>45500</v>
      </c>
      <c r="E118" s="51">
        <v>65500</v>
      </c>
      <c r="F118" s="51">
        <v>54699</v>
      </c>
      <c r="G118" s="22">
        <f t="shared" si="1"/>
        <v>0.8350992366412213</v>
      </c>
    </row>
    <row r="119" spans="1:7" s="42" customFormat="1" ht="12.75" outlineLevel="3">
      <c r="A119" s="50" t="s">
        <v>45</v>
      </c>
      <c r="B119" s="50" t="s">
        <v>48</v>
      </c>
      <c r="C119" s="52" t="s">
        <v>3</v>
      </c>
      <c r="D119" s="51"/>
      <c r="E119" s="51">
        <v>700</v>
      </c>
      <c r="F119" s="51">
        <v>720</v>
      </c>
      <c r="G119" s="22">
        <f t="shared" si="1"/>
        <v>1.0285714285714285</v>
      </c>
    </row>
    <row r="120" spans="1:7" s="68" customFormat="1" ht="12.75" outlineLevel="2">
      <c r="A120" s="70"/>
      <c r="B120" s="70" t="s">
        <v>115</v>
      </c>
      <c r="C120" s="74"/>
      <c r="D120" s="71">
        <f>SUBTOTAL(9,D121:D123)</f>
        <v>36560</v>
      </c>
      <c r="E120" s="71">
        <f>SUBTOTAL(9,E121:E123)</f>
        <v>95471</v>
      </c>
      <c r="F120" s="71">
        <f>SUBTOTAL(9,F121:F123)</f>
        <v>99988</v>
      </c>
      <c r="G120" s="16">
        <f t="shared" si="1"/>
        <v>1.0473127965560223</v>
      </c>
    </row>
    <row r="121" spans="1:7" s="42" customFormat="1" ht="12.75" outlineLevel="3">
      <c r="A121" s="34" t="s">
        <v>45</v>
      </c>
      <c r="B121" s="34" t="s">
        <v>49</v>
      </c>
      <c r="C121" s="54" t="s">
        <v>1</v>
      </c>
      <c r="D121" s="35">
        <v>14000</v>
      </c>
      <c r="E121" s="35">
        <v>0</v>
      </c>
      <c r="F121" s="35">
        <v>361</v>
      </c>
      <c r="G121" s="25"/>
    </row>
    <row r="122" spans="1:7" s="42" customFormat="1" ht="12.75" outlineLevel="3">
      <c r="A122" s="50" t="s">
        <v>45</v>
      </c>
      <c r="B122" s="50" t="s">
        <v>49</v>
      </c>
      <c r="C122" s="88" t="s">
        <v>173</v>
      </c>
      <c r="D122" s="51">
        <v>22560</v>
      </c>
      <c r="E122" s="51">
        <v>45504</v>
      </c>
      <c r="F122" s="51">
        <v>49120</v>
      </c>
      <c r="G122" s="22">
        <f t="shared" si="1"/>
        <v>1.079465541490858</v>
      </c>
    </row>
    <row r="123" spans="1:7" s="42" customFormat="1" ht="12.75" outlineLevel="3">
      <c r="A123" s="50" t="s">
        <v>45</v>
      </c>
      <c r="B123" s="50" t="s">
        <v>49</v>
      </c>
      <c r="C123" s="52" t="s">
        <v>3</v>
      </c>
      <c r="D123" s="51"/>
      <c r="E123" s="51">
        <v>49967</v>
      </c>
      <c r="F123" s="51">
        <v>50507</v>
      </c>
      <c r="G123" s="22">
        <f t="shared" si="1"/>
        <v>1.010807132707587</v>
      </c>
    </row>
    <row r="124" spans="1:7" s="68" customFormat="1" ht="12.75" outlineLevel="2">
      <c r="A124" s="70"/>
      <c r="B124" s="70" t="s">
        <v>114</v>
      </c>
      <c r="C124" s="74"/>
      <c r="D124" s="71">
        <f>SUBTOTAL(9,D125:D126)</f>
        <v>16800</v>
      </c>
      <c r="E124" s="71">
        <f>SUBTOTAL(9,E125:E126)</f>
        <v>19800</v>
      </c>
      <c r="F124" s="71">
        <f>SUBTOTAL(9,F125:F126)</f>
        <v>18510</v>
      </c>
      <c r="G124" s="16">
        <f t="shared" si="1"/>
        <v>0.9348484848484848</v>
      </c>
    </row>
    <row r="125" spans="1:7" s="42" customFormat="1" ht="12.75" outlineLevel="3">
      <c r="A125" s="34" t="s">
        <v>45</v>
      </c>
      <c r="B125" s="34" t="s">
        <v>50</v>
      </c>
      <c r="C125" s="78" t="s">
        <v>173</v>
      </c>
      <c r="D125" s="35"/>
      <c r="E125" s="35">
        <v>3000</v>
      </c>
      <c r="F125" s="35">
        <v>2951</v>
      </c>
      <c r="G125" s="25">
        <f t="shared" si="1"/>
        <v>0.9836666666666667</v>
      </c>
    </row>
    <row r="126" spans="1:7" s="42" customFormat="1" ht="12.75" outlineLevel="3">
      <c r="A126" s="50" t="s">
        <v>45</v>
      </c>
      <c r="B126" s="50" t="s">
        <v>50</v>
      </c>
      <c r="C126" s="52" t="s">
        <v>162</v>
      </c>
      <c r="D126" s="51">
        <v>16800</v>
      </c>
      <c r="E126" s="51">
        <v>16800</v>
      </c>
      <c r="F126" s="51">
        <v>15559</v>
      </c>
      <c r="G126" s="22">
        <f t="shared" si="1"/>
        <v>0.9261309523809523</v>
      </c>
    </row>
    <row r="127" spans="1:7" s="68" customFormat="1" ht="12.75" outlineLevel="2">
      <c r="A127" s="70"/>
      <c r="B127" s="70" t="s">
        <v>152</v>
      </c>
      <c r="C127" s="74"/>
      <c r="D127" s="71">
        <f>SUBTOTAL(9,D128:D131)</f>
        <v>0</v>
      </c>
      <c r="E127" s="71">
        <f>SUBTOTAL(9,E128:E131)</f>
        <v>1011410</v>
      </c>
      <c r="F127" s="71">
        <f>SUBTOTAL(9,F128:F131)</f>
        <v>888338</v>
      </c>
      <c r="G127" s="16">
        <f t="shared" si="1"/>
        <v>0.878316409764586</v>
      </c>
    </row>
    <row r="128" spans="1:7" s="42" customFormat="1" ht="12.75" outlineLevel="3">
      <c r="A128" s="34" t="s">
        <v>45</v>
      </c>
      <c r="B128" s="34" t="s">
        <v>147</v>
      </c>
      <c r="C128" s="54" t="s">
        <v>187</v>
      </c>
      <c r="D128" s="35"/>
      <c r="E128" s="35">
        <v>1010150</v>
      </c>
      <c r="F128" s="35">
        <v>884756</v>
      </c>
      <c r="G128" s="25">
        <f t="shared" si="1"/>
        <v>0.8758659605009157</v>
      </c>
    </row>
    <row r="129" spans="1:7" s="42" customFormat="1" ht="12.75" outlineLevel="3">
      <c r="A129" s="50" t="s">
        <v>45</v>
      </c>
      <c r="B129" s="50" t="s">
        <v>147</v>
      </c>
      <c r="C129" s="52" t="s">
        <v>162</v>
      </c>
      <c r="D129" s="51"/>
      <c r="E129" s="51">
        <v>1260</v>
      </c>
      <c r="F129" s="51">
        <v>2791</v>
      </c>
      <c r="G129" s="22">
        <f t="shared" si="1"/>
        <v>2.215079365079365</v>
      </c>
    </row>
    <row r="130" spans="1:7" s="42" customFormat="1" ht="12.75" outlineLevel="3">
      <c r="A130" s="50" t="s">
        <v>45</v>
      </c>
      <c r="B130" s="50" t="s">
        <v>147</v>
      </c>
      <c r="C130" s="52" t="s">
        <v>163</v>
      </c>
      <c r="D130" s="51"/>
      <c r="E130" s="51">
        <v>0</v>
      </c>
      <c r="F130" s="51">
        <v>8</v>
      </c>
      <c r="G130" s="22"/>
    </row>
    <row r="131" spans="1:7" s="42" customFormat="1" ht="12.75" outlineLevel="3">
      <c r="A131" s="50" t="s">
        <v>45</v>
      </c>
      <c r="B131" s="50" t="s">
        <v>147</v>
      </c>
      <c r="C131" s="52" t="s">
        <v>3</v>
      </c>
      <c r="D131" s="51"/>
      <c r="E131" s="51">
        <v>0</v>
      </c>
      <c r="F131" s="51">
        <v>783</v>
      </c>
      <c r="G131" s="22"/>
    </row>
    <row r="132" spans="1:7" s="68" customFormat="1" ht="12.75" outlineLevel="2">
      <c r="A132" s="70"/>
      <c r="B132" s="70" t="s">
        <v>113</v>
      </c>
      <c r="C132" s="74"/>
      <c r="D132" s="71">
        <f>SUBTOTAL(9,D133:D137)</f>
        <v>0</v>
      </c>
      <c r="E132" s="71">
        <f>SUBTOTAL(9,E133:E137)</f>
        <v>502638</v>
      </c>
      <c r="F132" s="71">
        <f>SUBTOTAL(9,F133:F137)</f>
        <v>513612</v>
      </c>
      <c r="G132" s="16">
        <f aca="true" t="shared" si="2" ref="G132:G191">F132/E132</f>
        <v>1.0218328100939444</v>
      </c>
    </row>
    <row r="133" spans="1:7" s="42" customFormat="1" ht="12.75" outlineLevel="3">
      <c r="A133" s="34" t="s">
        <v>45</v>
      </c>
      <c r="B133" s="34" t="s">
        <v>51</v>
      </c>
      <c r="C133" s="54" t="s">
        <v>144</v>
      </c>
      <c r="D133" s="35"/>
      <c r="E133" s="35">
        <v>0</v>
      </c>
      <c r="F133" s="35">
        <v>2843</v>
      </c>
      <c r="G133" s="25"/>
    </row>
    <row r="134" spans="1:7" s="42" customFormat="1" ht="12.75" outlineLevel="3">
      <c r="A134" s="50" t="s">
        <v>45</v>
      </c>
      <c r="B134" s="50" t="s">
        <v>51</v>
      </c>
      <c r="C134" s="52" t="s">
        <v>1</v>
      </c>
      <c r="D134" s="51"/>
      <c r="E134" s="51">
        <v>0</v>
      </c>
      <c r="F134" s="51">
        <v>123</v>
      </c>
      <c r="G134" s="22"/>
    </row>
    <row r="135" spans="1:7" s="42" customFormat="1" ht="38.25" outlineLevel="3">
      <c r="A135" s="50" t="s">
        <v>45</v>
      </c>
      <c r="B135" s="50" t="s">
        <v>51</v>
      </c>
      <c r="C135" s="52" t="s">
        <v>188</v>
      </c>
      <c r="D135" s="51"/>
      <c r="E135" s="51">
        <v>460199</v>
      </c>
      <c r="F135" s="51">
        <v>427676</v>
      </c>
      <c r="G135" s="22">
        <f t="shared" si="2"/>
        <v>0.9293283992359826</v>
      </c>
    </row>
    <row r="136" spans="1:7" s="42" customFormat="1" ht="51" outlineLevel="3">
      <c r="A136" s="50" t="s">
        <v>45</v>
      </c>
      <c r="B136" s="50" t="s">
        <v>51</v>
      </c>
      <c r="C136" s="52" t="s">
        <v>189</v>
      </c>
      <c r="D136" s="51"/>
      <c r="E136" s="51">
        <v>10000</v>
      </c>
      <c r="F136" s="51">
        <v>10000</v>
      </c>
      <c r="G136" s="22">
        <f t="shared" si="2"/>
        <v>1</v>
      </c>
    </row>
    <row r="137" spans="1:7" s="42" customFormat="1" ht="51" outlineLevel="3">
      <c r="A137" s="50" t="s">
        <v>45</v>
      </c>
      <c r="B137" s="50" t="s">
        <v>51</v>
      </c>
      <c r="C137" s="52" t="s">
        <v>181</v>
      </c>
      <c r="D137" s="51"/>
      <c r="E137" s="51">
        <v>32439</v>
      </c>
      <c r="F137" s="51">
        <v>72970</v>
      </c>
      <c r="G137" s="22">
        <f t="shared" si="2"/>
        <v>2.249452819137458</v>
      </c>
    </row>
    <row r="138" spans="1:7" s="61" customFormat="1" ht="13.5" outlineLevel="1" thickBot="1">
      <c r="A138" s="59" t="s">
        <v>87</v>
      </c>
      <c r="B138" s="59"/>
      <c r="C138" s="64"/>
      <c r="D138" s="60">
        <f>SUBTOTAL(9,D140:D146)</f>
        <v>0</v>
      </c>
      <c r="E138" s="60">
        <f>SUBTOTAL(9,E140:E146)</f>
        <v>92000</v>
      </c>
      <c r="F138" s="60">
        <f>SUBTOTAL(9,F140:F146)</f>
        <v>144817</v>
      </c>
      <c r="G138" s="7">
        <f t="shared" si="2"/>
        <v>1.5740978260869565</v>
      </c>
    </row>
    <row r="139" spans="1:7" s="68" customFormat="1" ht="12.75" outlineLevel="2">
      <c r="A139" s="66"/>
      <c r="B139" s="66" t="s">
        <v>112</v>
      </c>
      <c r="C139" s="73"/>
      <c r="D139" s="67">
        <f>SUBTOTAL(9,D140:D142)</f>
        <v>0</v>
      </c>
      <c r="E139" s="67">
        <f>SUBTOTAL(9,E140:E142)</f>
        <v>0</v>
      </c>
      <c r="F139" s="67">
        <f>SUBTOTAL(9,F140:F142)</f>
        <v>2283</v>
      </c>
      <c r="G139" s="11"/>
    </row>
    <row r="140" spans="1:7" s="42" customFormat="1" ht="12.75" outlineLevel="3">
      <c r="A140" s="34" t="s">
        <v>52</v>
      </c>
      <c r="B140" s="34" t="s">
        <v>53</v>
      </c>
      <c r="C140" s="54" t="s">
        <v>2</v>
      </c>
      <c r="D140" s="35"/>
      <c r="E140" s="35">
        <v>0</v>
      </c>
      <c r="F140" s="35">
        <v>21</v>
      </c>
      <c r="G140" s="25"/>
    </row>
    <row r="141" spans="1:7" s="42" customFormat="1" ht="12.75" outlineLevel="3">
      <c r="A141" s="50" t="s">
        <v>52</v>
      </c>
      <c r="B141" s="50" t="s">
        <v>53</v>
      </c>
      <c r="C141" s="52" t="s">
        <v>3</v>
      </c>
      <c r="D141" s="51"/>
      <c r="E141" s="51">
        <v>0</v>
      </c>
      <c r="F141" s="51">
        <v>290</v>
      </c>
      <c r="G141" s="22"/>
    </row>
    <row r="142" spans="1:7" s="42" customFormat="1" ht="25.5" outlineLevel="3">
      <c r="A142" s="50" t="s">
        <v>52</v>
      </c>
      <c r="B142" s="50" t="s">
        <v>53</v>
      </c>
      <c r="C142" s="52" t="s">
        <v>157</v>
      </c>
      <c r="D142" s="51"/>
      <c r="E142" s="51">
        <v>0</v>
      </c>
      <c r="F142" s="51">
        <v>1972</v>
      </c>
      <c r="G142" s="22"/>
    </row>
    <row r="143" spans="1:7" s="68" customFormat="1" ht="12.75" outlineLevel="2">
      <c r="A143" s="70"/>
      <c r="B143" s="70" t="s">
        <v>111</v>
      </c>
      <c r="C143" s="74"/>
      <c r="D143" s="71">
        <f>SUBTOTAL(9,D144:D146)</f>
        <v>0</v>
      </c>
      <c r="E143" s="71">
        <f>SUBTOTAL(9,E144:E146)</f>
        <v>92000</v>
      </c>
      <c r="F143" s="71">
        <f>SUBTOTAL(9,F144:F146)</f>
        <v>142534</v>
      </c>
      <c r="G143" s="16">
        <f t="shared" si="2"/>
        <v>1.5492826086956522</v>
      </c>
    </row>
    <row r="144" spans="1:7" s="42" customFormat="1" ht="12.75" outlineLevel="3">
      <c r="A144" s="34" t="s">
        <v>52</v>
      </c>
      <c r="B144" s="34" t="s">
        <v>54</v>
      </c>
      <c r="C144" s="54" t="s">
        <v>2</v>
      </c>
      <c r="D144" s="35"/>
      <c r="E144" s="35">
        <v>0</v>
      </c>
      <c r="F144" s="35">
        <v>534</v>
      </c>
      <c r="G144" s="25"/>
    </row>
    <row r="145" spans="1:7" s="42" customFormat="1" ht="38.25" outlineLevel="3">
      <c r="A145" s="50" t="s">
        <v>52</v>
      </c>
      <c r="B145" s="50" t="s">
        <v>54</v>
      </c>
      <c r="C145" s="52" t="s">
        <v>190</v>
      </c>
      <c r="D145" s="51"/>
      <c r="E145" s="51">
        <v>0</v>
      </c>
      <c r="F145" s="51">
        <v>50000</v>
      </c>
      <c r="G145" s="22"/>
    </row>
    <row r="146" spans="1:7" s="42" customFormat="1" ht="51" outlineLevel="3">
      <c r="A146" s="50" t="s">
        <v>52</v>
      </c>
      <c r="B146" s="50" t="s">
        <v>54</v>
      </c>
      <c r="C146" s="52" t="s">
        <v>191</v>
      </c>
      <c r="D146" s="51"/>
      <c r="E146" s="51">
        <v>92000</v>
      </c>
      <c r="F146" s="51">
        <v>92000</v>
      </c>
      <c r="G146" s="22">
        <f t="shared" si="2"/>
        <v>1</v>
      </c>
    </row>
    <row r="147" spans="1:7" s="61" customFormat="1" ht="13.5" outlineLevel="1" thickBot="1">
      <c r="A147" s="59" t="s">
        <v>86</v>
      </c>
      <c r="B147" s="59"/>
      <c r="C147" s="64"/>
      <c r="D147" s="60">
        <f>SUBTOTAL(9,D149:D178)</f>
        <v>1215939</v>
      </c>
      <c r="E147" s="60">
        <f>SUBTOTAL(9,E149:E178)</f>
        <v>2826260</v>
      </c>
      <c r="F147" s="60">
        <f>SUBTOTAL(9,F149:F178)</f>
        <v>2034844</v>
      </c>
      <c r="G147" s="7">
        <f t="shared" si="2"/>
        <v>0.7199776382923014</v>
      </c>
    </row>
    <row r="148" spans="1:7" s="68" customFormat="1" ht="12.75" outlineLevel="2">
      <c r="A148" s="66"/>
      <c r="B148" s="66" t="s">
        <v>110</v>
      </c>
      <c r="C148" s="73"/>
      <c r="D148" s="67">
        <f>SUBTOTAL(9,D149:D150)</f>
        <v>156000</v>
      </c>
      <c r="E148" s="67">
        <f>SUBTOTAL(9,E149:E150)</f>
        <v>214586</v>
      </c>
      <c r="F148" s="67">
        <f>SUBTOTAL(9,F149:F150)</f>
        <v>207410</v>
      </c>
      <c r="G148" s="11">
        <f t="shared" si="2"/>
        <v>0.9665588621811302</v>
      </c>
    </row>
    <row r="149" spans="1:7" s="42" customFormat="1" ht="12.75" outlineLevel="3">
      <c r="A149" s="34" t="s">
        <v>55</v>
      </c>
      <c r="B149" s="34" t="s">
        <v>56</v>
      </c>
      <c r="C149" s="54" t="s">
        <v>192</v>
      </c>
      <c r="D149" s="35">
        <v>156000</v>
      </c>
      <c r="E149" s="35">
        <v>213000</v>
      </c>
      <c r="F149" s="35">
        <v>205824</v>
      </c>
      <c r="G149" s="25">
        <f t="shared" si="2"/>
        <v>0.9663098591549296</v>
      </c>
    </row>
    <row r="150" spans="1:7" s="42" customFormat="1" ht="12.75" outlineLevel="3">
      <c r="A150" s="50" t="s">
        <v>55</v>
      </c>
      <c r="B150" s="50" t="s">
        <v>56</v>
      </c>
      <c r="C150" s="52" t="s">
        <v>3</v>
      </c>
      <c r="D150" s="51"/>
      <c r="E150" s="51">
        <v>1586</v>
      </c>
      <c r="F150" s="51">
        <v>1586</v>
      </c>
      <c r="G150" s="22">
        <f t="shared" si="2"/>
        <v>1</v>
      </c>
    </row>
    <row r="151" spans="1:7" s="68" customFormat="1" ht="12.75" outlineLevel="2">
      <c r="A151" s="70"/>
      <c r="B151" s="70" t="s">
        <v>109</v>
      </c>
      <c r="C151" s="74"/>
      <c r="D151" s="71">
        <f>SUBTOTAL(9,D152:D154)</f>
        <v>19500</v>
      </c>
      <c r="E151" s="71">
        <f>SUBTOTAL(9,E152:E154)</f>
        <v>21189</v>
      </c>
      <c r="F151" s="71">
        <f>SUBTOTAL(9,F152:F154)</f>
        <v>21681</v>
      </c>
      <c r="G151" s="16">
        <f t="shared" si="2"/>
        <v>1.0232195950729153</v>
      </c>
    </row>
    <row r="152" spans="1:7" s="42" customFormat="1" ht="12.75" outlineLevel="3">
      <c r="A152" s="34" t="s">
        <v>55</v>
      </c>
      <c r="B152" s="34" t="s">
        <v>57</v>
      </c>
      <c r="C152" s="54" t="s">
        <v>1</v>
      </c>
      <c r="D152" s="35">
        <v>19500</v>
      </c>
      <c r="E152" s="35">
        <v>19500</v>
      </c>
      <c r="F152" s="35">
        <v>20222</v>
      </c>
      <c r="G152" s="25">
        <f t="shared" si="2"/>
        <v>1.037025641025641</v>
      </c>
    </row>
    <row r="153" spans="1:7" s="42" customFormat="1" ht="12.75" outlineLevel="3">
      <c r="A153" s="50" t="s">
        <v>55</v>
      </c>
      <c r="B153" s="50" t="s">
        <v>57</v>
      </c>
      <c r="C153" s="52" t="s">
        <v>3</v>
      </c>
      <c r="D153" s="51"/>
      <c r="E153" s="51">
        <v>0</v>
      </c>
      <c r="F153" s="51">
        <v>77</v>
      </c>
      <c r="G153" s="22"/>
    </row>
    <row r="154" spans="1:7" s="42" customFormat="1" ht="25.5" outlineLevel="3">
      <c r="A154" s="50" t="s">
        <v>55</v>
      </c>
      <c r="B154" s="50" t="s">
        <v>57</v>
      </c>
      <c r="C154" s="52" t="s">
        <v>156</v>
      </c>
      <c r="D154" s="51"/>
      <c r="E154" s="51">
        <v>1689</v>
      </c>
      <c r="F154" s="51">
        <v>1382</v>
      </c>
      <c r="G154" s="22">
        <f t="shared" si="2"/>
        <v>0.8182356423919479</v>
      </c>
    </row>
    <row r="155" spans="1:7" s="68" customFormat="1" ht="40.5" customHeight="1" outlineLevel="2">
      <c r="A155" s="70"/>
      <c r="B155" s="89" t="s">
        <v>212</v>
      </c>
      <c r="C155" s="90"/>
      <c r="D155" s="71">
        <f>SUBTOTAL(9,D156:D156)</f>
        <v>0</v>
      </c>
      <c r="E155" s="71">
        <f>SUBTOTAL(9,E156:E156)</f>
        <v>6893</v>
      </c>
      <c r="F155" s="71">
        <f>SUBTOTAL(9,F156:F156)</f>
        <v>28620</v>
      </c>
      <c r="G155" s="16">
        <f t="shared" si="2"/>
        <v>4.152038299724358</v>
      </c>
    </row>
    <row r="156" spans="1:7" s="42" customFormat="1" ht="38.25" outlineLevel="3">
      <c r="A156" s="34" t="s">
        <v>55</v>
      </c>
      <c r="B156" s="34" t="s">
        <v>174</v>
      </c>
      <c r="C156" s="54" t="s">
        <v>158</v>
      </c>
      <c r="D156" s="35"/>
      <c r="E156" s="35">
        <v>6893</v>
      </c>
      <c r="F156" s="35">
        <v>28620</v>
      </c>
      <c r="G156" s="25">
        <f t="shared" si="2"/>
        <v>4.152038299724358</v>
      </c>
    </row>
    <row r="157" spans="1:7" s="68" customFormat="1" ht="25.5" customHeight="1" outlineLevel="2">
      <c r="A157" s="70"/>
      <c r="B157" s="89" t="s">
        <v>108</v>
      </c>
      <c r="C157" s="90"/>
      <c r="D157" s="71">
        <f>SUBTOTAL(9,D158:D160)</f>
        <v>212950</v>
      </c>
      <c r="E157" s="71">
        <f>SUBTOTAL(9,E158:E160)</f>
        <v>252190</v>
      </c>
      <c r="F157" s="71">
        <f>SUBTOTAL(9,F158:F160)</f>
        <v>252513</v>
      </c>
      <c r="G157" s="16">
        <f t="shared" si="2"/>
        <v>1.0012807803640114</v>
      </c>
    </row>
    <row r="158" spans="1:7" s="42" customFormat="1" ht="12.75" outlineLevel="3">
      <c r="A158" s="34" t="s">
        <v>55</v>
      </c>
      <c r="B158" s="34" t="s">
        <v>58</v>
      </c>
      <c r="C158" s="54" t="s">
        <v>19</v>
      </c>
      <c r="D158" s="35"/>
      <c r="E158" s="35">
        <v>0</v>
      </c>
      <c r="F158" s="35">
        <v>24</v>
      </c>
      <c r="G158" s="25"/>
    </row>
    <row r="159" spans="1:7" s="42" customFormat="1" ht="12.75" outlineLevel="3">
      <c r="A159" s="50" t="s">
        <v>55</v>
      </c>
      <c r="B159" s="50" t="s">
        <v>58</v>
      </c>
      <c r="C159" s="52" t="s">
        <v>3</v>
      </c>
      <c r="D159" s="51"/>
      <c r="E159" s="51">
        <v>1240</v>
      </c>
      <c r="F159" s="51">
        <v>1539</v>
      </c>
      <c r="G159" s="22">
        <f t="shared" si="2"/>
        <v>1.2411290322580646</v>
      </c>
    </row>
    <row r="160" spans="1:7" s="42" customFormat="1" ht="25.5" outlineLevel="3">
      <c r="A160" s="50" t="s">
        <v>55</v>
      </c>
      <c r="B160" s="50" t="s">
        <v>58</v>
      </c>
      <c r="C160" s="52" t="s">
        <v>161</v>
      </c>
      <c r="D160" s="51">
        <v>212950</v>
      </c>
      <c r="E160" s="51">
        <v>250950</v>
      </c>
      <c r="F160" s="51">
        <v>250950</v>
      </c>
      <c r="G160" s="22">
        <f t="shared" si="2"/>
        <v>1</v>
      </c>
    </row>
    <row r="161" spans="1:7" s="68" customFormat="1" ht="12.75" outlineLevel="2">
      <c r="A161" s="70"/>
      <c r="B161" s="70" t="s">
        <v>107</v>
      </c>
      <c r="C161" s="74"/>
      <c r="D161" s="71">
        <f>SUBTOTAL(9,D162:D164)</f>
        <v>679063</v>
      </c>
      <c r="E161" s="71">
        <f>SUBTOTAL(9,E162:E164)</f>
        <v>749563</v>
      </c>
      <c r="F161" s="71">
        <f>SUBTOTAL(9,F162:F164)</f>
        <v>751196</v>
      </c>
      <c r="G161" s="16">
        <f t="shared" si="2"/>
        <v>1.0021786027325255</v>
      </c>
    </row>
    <row r="162" spans="1:7" s="42" customFormat="1" ht="12.75" outlineLevel="3">
      <c r="A162" s="34" t="s">
        <v>55</v>
      </c>
      <c r="B162" s="34" t="s">
        <v>59</v>
      </c>
      <c r="C162" s="78" t="s">
        <v>173</v>
      </c>
      <c r="D162" s="35">
        <v>4800</v>
      </c>
      <c r="E162" s="35">
        <v>4800</v>
      </c>
      <c r="F162" s="35">
        <v>4771</v>
      </c>
      <c r="G162" s="25">
        <f t="shared" si="2"/>
        <v>0.9939583333333334</v>
      </c>
    </row>
    <row r="163" spans="1:7" s="42" customFormat="1" ht="12.75" outlineLevel="3">
      <c r="A163" s="50" t="s">
        <v>55</v>
      </c>
      <c r="B163" s="50" t="s">
        <v>59</v>
      </c>
      <c r="C163" s="52" t="s">
        <v>3</v>
      </c>
      <c r="D163" s="51"/>
      <c r="E163" s="51">
        <v>1500</v>
      </c>
      <c r="F163" s="51">
        <v>3162</v>
      </c>
      <c r="G163" s="22">
        <f t="shared" si="2"/>
        <v>2.108</v>
      </c>
    </row>
    <row r="164" spans="1:7" s="42" customFormat="1" ht="25.5" outlineLevel="3">
      <c r="A164" s="50" t="s">
        <v>55</v>
      </c>
      <c r="B164" s="50" t="s">
        <v>59</v>
      </c>
      <c r="C164" s="52" t="s">
        <v>161</v>
      </c>
      <c r="D164" s="51">
        <v>674263</v>
      </c>
      <c r="E164" s="51">
        <v>743263</v>
      </c>
      <c r="F164" s="51">
        <v>743263</v>
      </c>
      <c r="G164" s="22">
        <f t="shared" si="2"/>
        <v>1</v>
      </c>
    </row>
    <row r="165" spans="1:7" s="68" customFormat="1" ht="26.25" customHeight="1" outlineLevel="2">
      <c r="A165" s="70"/>
      <c r="B165" s="89" t="s">
        <v>106</v>
      </c>
      <c r="C165" s="90"/>
      <c r="D165" s="71">
        <f>SUBTOTAL(9,D166:D167)</f>
        <v>13100</v>
      </c>
      <c r="E165" s="71">
        <f>SUBTOTAL(9,E166:E167)</f>
        <v>19000</v>
      </c>
      <c r="F165" s="71">
        <f>SUBTOTAL(9,F166:F167)</f>
        <v>20281</v>
      </c>
      <c r="G165" s="16">
        <f t="shared" si="2"/>
        <v>1.067421052631579</v>
      </c>
    </row>
    <row r="166" spans="1:7" s="42" customFormat="1" ht="12.75" outlineLevel="3">
      <c r="A166" s="34" t="s">
        <v>55</v>
      </c>
      <c r="B166" s="34" t="s">
        <v>60</v>
      </c>
      <c r="C166" s="54" t="s">
        <v>162</v>
      </c>
      <c r="D166" s="35">
        <v>13100</v>
      </c>
      <c r="E166" s="35">
        <v>19000</v>
      </c>
      <c r="F166" s="35">
        <v>17809</v>
      </c>
      <c r="G166" s="25">
        <f t="shared" si="2"/>
        <v>0.9373157894736842</v>
      </c>
    </row>
    <row r="167" spans="1:7" s="42" customFormat="1" ht="12.75" outlineLevel="3">
      <c r="A167" s="50" t="s">
        <v>55</v>
      </c>
      <c r="B167" s="50" t="s">
        <v>60</v>
      </c>
      <c r="C167" s="52" t="s">
        <v>3</v>
      </c>
      <c r="D167" s="51"/>
      <c r="E167" s="51">
        <v>0</v>
      </c>
      <c r="F167" s="51">
        <v>2472</v>
      </c>
      <c r="G167" s="22"/>
    </row>
    <row r="168" spans="1:7" s="68" customFormat="1" ht="12.75" outlineLevel="2">
      <c r="A168" s="70"/>
      <c r="B168" s="70" t="s">
        <v>105</v>
      </c>
      <c r="C168" s="74"/>
      <c r="D168" s="71">
        <f>SUBTOTAL(9,D169:D170)</f>
        <v>51000</v>
      </c>
      <c r="E168" s="71">
        <f>SUBTOTAL(9,E169:E170)</f>
        <v>61000</v>
      </c>
      <c r="F168" s="71">
        <f>SUBTOTAL(9,F169:F170)</f>
        <v>67603</v>
      </c>
      <c r="G168" s="16">
        <f t="shared" si="2"/>
        <v>1.1082459016393442</v>
      </c>
    </row>
    <row r="169" spans="1:7" s="42" customFormat="1" ht="12.75" outlineLevel="3">
      <c r="A169" s="34" t="s">
        <v>55</v>
      </c>
      <c r="B169" s="34" t="s">
        <v>61</v>
      </c>
      <c r="C169" s="54" t="s">
        <v>162</v>
      </c>
      <c r="D169" s="35">
        <v>51000</v>
      </c>
      <c r="E169" s="35">
        <v>61000</v>
      </c>
      <c r="F169" s="35">
        <v>67264</v>
      </c>
      <c r="G169" s="25">
        <f t="shared" si="2"/>
        <v>1.1026885245901639</v>
      </c>
    </row>
    <row r="170" spans="1:7" s="42" customFormat="1" ht="38.25" outlineLevel="3">
      <c r="A170" s="50" t="s">
        <v>55</v>
      </c>
      <c r="B170" s="50" t="s">
        <v>61</v>
      </c>
      <c r="C170" s="52" t="s">
        <v>158</v>
      </c>
      <c r="D170" s="51"/>
      <c r="E170" s="51">
        <v>0</v>
      </c>
      <c r="F170" s="51">
        <v>339</v>
      </c>
      <c r="G170" s="22"/>
    </row>
    <row r="171" spans="1:7" s="68" customFormat="1" ht="12.75" outlineLevel="2">
      <c r="A171" s="70"/>
      <c r="B171" s="70" t="s">
        <v>104</v>
      </c>
      <c r="C171" s="74"/>
      <c r="D171" s="71">
        <f>SUBTOTAL(9,D172:D178)</f>
        <v>84326</v>
      </c>
      <c r="E171" s="71">
        <f>SUBTOTAL(9,E172:E178)</f>
        <v>1501839</v>
      </c>
      <c r="F171" s="71">
        <f>SUBTOTAL(9,F172:F178)</f>
        <v>685540</v>
      </c>
      <c r="G171" s="16">
        <f t="shared" si="2"/>
        <v>0.45646703807798306</v>
      </c>
    </row>
    <row r="172" spans="1:7" s="42" customFormat="1" ht="12.75" outlineLevel="3">
      <c r="A172" s="34" t="s">
        <v>55</v>
      </c>
      <c r="B172" s="34" t="s">
        <v>62</v>
      </c>
      <c r="C172" s="54" t="s">
        <v>3</v>
      </c>
      <c r="D172" s="35"/>
      <c r="E172" s="35">
        <v>33440</v>
      </c>
      <c r="F172" s="35">
        <v>29558</v>
      </c>
      <c r="G172" s="25">
        <f t="shared" si="2"/>
        <v>0.8839114832535885</v>
      </c>
    </row>
    <row r="173" spans="1:7" s="42" customFormat="1" ht="12.75" outlineLevel="3">
      <c r="A173" s="50" t="s">
        <v>55</v>
      </c>
      <c r="B173" s="50" t="s">
        <v>62</v>
      </c>
      <c r="C173" s="52" t="s">
        <v>19</v>
      </c>
      <c r="D173" s="51"/>
      <c r="E173" s="51">
        <v>0</v>
      </c>
      <c r="F173" s="51">
        <v>268</v>
      </c>
      <c r="G173" s="22"/>
    </row>
    <row r="174" spans="1:7" s="42" customFormat="1" ht="25.5" outlineLevel="3">
      <c r="A174" s="50" t="s">
        <v>55</v>
      </c>
      <c r="B174" s="50" t="s">
        <v>62</v>
      </c>
      <c r="C174" s="52" t="s">
        <v>193</v>
      </c>
      <c r="D174" s="51">
        <v>84326</v>
      </c>
      <c r="E174" s="51">
        <v>180000</v>
      </c>
      <c r="F174" s="51">
        <v>180000</v>
      </c>
      <c r="G174" s="22">
        <f t="shared" si="2"/>
        <v>1</v>
      </c>
    </row>
    <row r="175" spans="1:7" s="42" customFormat="1" ht="39" customHeight="1" outlineLevel="3">
      <c r="A175" s="50" t="s">
        <v>55</v>
      </c>
      <c r="B175" s="50" t="s">
        <v>62</v>
      </c>
      <c r="C175" s="52" t="s">
        <v>195</v>
      </c>
      <c r="D175" s="51"/>
      <c r="E175" s="51">
        <v>265030</v>
      </c>
      <c r="F175" s="51">
        <v>123058</v>
      </c>
      <c r="G175" s="22">
        <f t="shared" si="2"/>
        <v>0.46431724710410144</v>
      </c>
    </row>
    <row r="176" spans="1:7" s="42" customFormat="1" ht="25.5" outlineLevel="3">
      <c r="A176" s="50" t="s">
        <v>55</v>
      </c>
      <c r="B176" s="50" t="s">
        <v>62</v>
      </c>
      <c r="C176" s="52" t="s">
        <v>157</v>
      </c>
      <c r="D176" s="51"/>
      <c r="E176" s="51">
        <v>0</v>
      </c>
      <c r="F176" s="51">
        <v>658</v>
      </c>
      <c r="G176" s="22"/>
    </row>
    <row r="177" spans="1:7" s="42" customFormat="1" ht="39" customHeight="1" outlineLevel="3">
      <c r="A177" s="50" t="s">
        <v>55</v>
      </c>
      <c r="B177" s="50" t="s">
        <v>62</v>
      </c>
      <c r="C177" s="52" t="s">
        <v>194</v>
      </c>
      <c r="D177" s="51"/>
      <c r="E177" s="51">
        <v>1004454</v>
      </c>
      <c r="F177" s="51">
        <v>333083</v>
      </c>
      <c r="G177" s="22">
        <f t="shared" si="2"/>
        <v>0.3316060267568251</v>
      </c>
    </row>
    <row r="178" spans="1:7" s="61" customFormat="1" ht="41.25" customHeight="1" outlineLevel="1" thickBot="1">
      <c r="A178" s="50" t="s">
        <v>55</v>
      </c>
      <c r="B178" s="50" t="s">
        <v>62</v>
      </c>
      <c r="C178" s="52" t="s">
        <v>196</v>
      </c>
      <c r="D178" s="51"/>
      <c r="E178" s="51">
        <v>18915</v>
      </c>
      <c r="F178" s="51">
        <v>18915</v>
      </c>
      <c r="G178" s="22">
        <f t="shared" si="2"/>
        <v>1</v>
      </c>
    </row>
    <row r="179" spans="1:7" s="68" customFormat="1" ht="13.5" outlineLevel="2" thickBot="1">
      <c r="A179" s="59" t="s">
        <v>85</v>
      </c>
      <c r="B179" s="59"/>
      <c r="C179" s="64"/>
      <c r="D179" s="60">
        <f>SUBTOTAL(9,D181:D186)</f>
        <v>1064724</v>
      </c>
      <c r="E179" s="60">
        <f>SUBTOTAL(9,E181:E186)</f>
        <v>1332859</v>
      </c>
      <c r="F179" s="60">
        <f>SUBTOTAL(9,F181:F186)</f>
        <v>1318948</v>
      </c>
      <c r="G179" s="7">
        <f t="shared" si="2"/>
        <v>0.9895630370504307</v>
      </c>
    </row>
    <row r="180" spans="1:7" s="45" customFormat="1" ht="12.75" outlineLevel="3">
      <c r="A180" s="66"/>
      <c r="B180" s="66" t="s">
        <v>103</v>
      </c>
      <c r="C180" s="73"/>
      <c r="D180" s="67">
        <f>SUBTOTAL(9,D181:D183)</f>
        <v>100724</v>
      </c>
      <c r="E180" s="67">
        <f>SUBTOTAL(9,E181:E183)</f>
        <v>141847</v>
      </c>
      <c r="F180" s="67">
        <f>SUBTOTAL(9,F181:F183)</f>
        <v>125133</v>
      </c>
      <c r="G180" s="11">
        <f t="shared" si="2"/>
        <v>0.8821688156957849</v>
      </c>
    </row>
    <row r="181" spans="1:7" s="45" customFormat="1" ht="12.75" outlineLevel="3">
      <c r="A181" s="34" t="s">
        <v>63</v>
      </c>
      <c r="B181" s="34" t="s">
        <v>64</v>
      </c>
      <c r="C181" s="54" t="s">
        <v>1</v>
      </c>
      <c r="D181" s="35">
        <v>68600</v>
      </c>
      <c r="E181" s="35">
        <v>109723</v>
      </c>
      <c r="F181" s="35">
        <v>104562</v>
      </c>
      <c r="G181" s="25">
        <f t="shared" si="2"/>
        <v>0.9529633713988863</v>
      </c>
    </row>
    <row r="182" spans="1:7" s="45" customFormat="1" ht="12.75" outlineLevel="3">
      <c r="A182" s="50" t="s">
        <v>63</v>
      </c>
      <c r="B182" s="50" t="s">
        <v>64</v>
      </c>
      <c r="C182" s="88" t="s">
        <v>173</v>
      </c>
      <c r="D182" s="51">
        <v>32124</v>
      </c>
      <c r="E182" s="51">
        <v>32124</v>
      </c>
      <c r="F182" s="51">
        <v>19571</v>
      </c>
      <c r="G182" s="22">
        <f t="shared" si="2"/>
        <v>0.6092329722325986</v>
      </c>
    </row>
    <row r="183" spans="1:7" s="68" customFormat="1" ht="12.75" outlineLevel="2">
      <c r="A183" s="50" t="s">
        <v>63</v>
      </c>
      <c r="B183" s="50" t="s">
        <v>64</v>
      </c>
      <c r="C183" s="83" t="s">
        <v>163</v>
      </c>
      <c r="D183" s="51"/>
      <c r="E183" s="51">
        <v>0</v>
      </c>
      <c r="F183" s="51">
        <v>1000</v>
      </c>
      <c r="G183" s="22"/>
    </row>
    <row r="184" spans="1:7" s="45" customFormat="1" ht="12.75" outlineLevel="3">
      <c r="A184" s="70"/>
      <c r="B184" s="70" t="s">
        <v>139</v>
      </c>
      <c r="C184" s="84"/>
      <c r="D184" s="71">
        <f>SUBTOTAL(9,D185:D186)</f>
        <v>964000</v>
      </c>
      <c r="E184" s="71">
        <f>SUBTOTAL(9,E185:E186)</f>
        <v>1191012</v>
      </c>
      <c r="F184" s="71">
        <f>SUBTOTAL(9,F185:F186)</f>
        <v>1193815</v>
      </c>
      <c r="G184" s="16">
        <f t="shared" si="2"/>
        <v>1.0023534607543836</v>
      </c>
    </row>
    <row r="185" spans="1:7" s="45" customFormat="1" ht="12.75" outlineLevel="3">
      <c r="A185" s="34" t="s">
        <v>63</v>
      </c>
      <c r="B185" s="34" t="s">
        <v>138</v>
      </c>
      <c r="C185" s="85" t="s">
        <v>3</v>
      </c>
      <c r="D185" s="35"/>
      <c r="E185" s="35">
        <v>0</v>
      </c>
      <c r="F185" s="35">
        <v>5157</v>
      </c>
      <c r="G185" s="25"/>
    </row>
    <row r="186" spans="1:7" s="61" customFormat="1" ht="25.5" customHeight="1" outlineLevel="1" thickBot="1">
      <c r="A186" s="50" t="s">
        <v>63</v>
      </c>
      <c r="B186" s="50" t="s">
        <v>138</v>
      </c>
      <c r="C186" s="83" t="s">
        <v>197</v>
      </c>
      <c r="D186" s="51">
        <v>964000</v>
      </c>
      <c r="E186" s="51">
        <v>1191012</v>
      </c>
      <c r="F186" s="51">
        <v>1188658</v>
      </c>
      <c r="G186" s="22">
        <f t="shared" si="2"/>
        <v>0.9980235295698112</v>
      </c>
    </row>
    <row r="187" spans="1:7" s="68" customFormat="1" ht="13.5" customHeight="1" outlineLevel="2" thickBot="1">
      <c r="A187" s="59" t="s">
        <v>84</v>
      </c>
      <c r="B187" s="59"/>
      <c r="C187" s="86"/>
      <c r="D187" s="60">
        <f>SUBTOTAL(9,D189:D192)</f>
        <v>288000</v>
      </c>
      <c r="E187" s="60">
        <f>SUBTOTAL(9,E189:E192)</f>
        <v>762461</v>
      </c>
      <c r="F187" s="60">
        <f>SUBTOTAL(9,F189:F192)</f>
        <v>730860</v>
      </c>
      <c r="G187" s="7">
        <f t="shared" si="2"/>
        <v>0.9585539457100101</v>
      </c>
    </row>
    <row r="188" spans="1:7" s="45" customFormat="1" ht="25.5" customHeight="1" outlineLevel="3">
      <c r="A188" s="66"/>
      <c r="B188" s="91" t="s">
        <v>102</v>
      </c>
      <c r="C188" s="92"/>
      <c r="D188" s="67">
        <f>SUBTOTAL(9,D189:D190)</f>
        <v>288000</v>
      </c>
      <c r="E188" s="67">
        <f>SUBTOTAL(9,E189:E190)</f>
        <v>387300</v>
      </c>
      <c r="F188" s="67">
        <f>SUBTOTAL(9,F189:F190)</f>
        <v>355699</v>
      </c>
      <c r="G188" s="11">
        <f t="shared" si="2"/>
        <v>0.9184069197004906</v>
      </c>
    </row>
    <row r="189" spans="1:7" s="45" customFormat="1" ht="12.75" outlineLevel="3">
      <c r="A189" s="34" t="s">
        <v>65</v>
      </c>
      <c r="B189" s="34" t="s">
        <v>66</v>
      </c>
      <c r="C189" s="85" t="s">
        <v>1</v>
      </c>
      <c r="D189" s="35">
        <v>288000</v>
      </c>
      <c r="E189" s="35">
        <v>338000</v>
      </c>
      <c r="F189" s="35">
        <v>307049</v>
      </c>
      <c r="G189" s="25">
        <f t="shared" si="2"/>
        <v>0.9084289940828403</v>
      </c>
    </row>
    <row r="190" spans="1:7" s="68" customFormat="1" ht="38.25" outlineLevel="2">
      <c r="A190" s="50" t="s">
        <v>65</v>
      </c>
      <c r="B190" s="50" t="s">
        <v>66</v>
      </c>
      <c r="C190" s="83" t="s">
        <v>198</v>
      </c>
      <c r="D190" s="51"/>
      <c r="E190" s="51">
        <v>49300</v>
      </c>
      <c r="F190" s="51">
        <v>48650</v>
      </c>
      <c r="G190" s="22">
        <f t="shared" si="2"/>
        <v>0.986815415821501</v>
      </c>
    </row>
    <row r="191" spans="1:7" s="45" customFormat="1" ht="12.75" outlineLevel="3">
      <c r="A191" s="70"/>
      <c r="B191" s="70" t="s">
        <v>101</v>
      </c>
      <c r="C191" s="84"/>
      <c r="D191" s="71">
        <f>SUBTOTAL(9,D192:D192)</f>
        <v>0</v>
      </c>
      <c r="E191" s="71">
        <f>SUBTOTAL(9,E192:E192)</f>
        <v>375161</v>
      </c>
      <c r="F191" s="71">
        <f>SUBTOTAL(9,F192:F192)</f>
        <v>375161</v>
      </c>
      <c r="G191" s="16">
        <f t="shared" si="2"/>
        <v>1</v>
      </c>
    </row>
    <row r="192" spans="1:7" s="61" customFormat="1" ht="39" outlineLevel="1" thickBot="1">
      <c r="A192" s="34" t="s">
        <v>65</v>
      </c>
      <c r="B192" s="34" t="s">
        <v>67</v>
      </c>
      <c r="C192" s="85" t="s">
        <v>199</v>
      </c>
      <c r="D192" s="35"/>
      <c r="E192" s="35">
        <v>375161</v>
      </c>
      <c r="F192" s="35">
        <v>375161</v>
      </c>
      <c r="G192" s="25">
        <f aca="true" t="shared" si="3" ref="G192:G225">F192/E192</f>
        <v>1</v>
      </c>
    </row>
    <row r="193" spans="1:7" s="68" customFormat="1" ht="13.5" outlineLevel="2" thickBot="1">
      <c r="A193" s="59" t="s">
        <v>83</v>
      </c>
      <c r="B193" s="59"/>
      <c r="C193" s="86"/>
      <c r="D193" s="60">
        <f>SUBTOTAL(9,D195:D216)</f>
        <v>41651755</v>
      </c>
      <c r="E193" s="60">
        <f>SUBTOTAL(9,E195:E216)</f>
        <v>21349072</v>
      </c>
      <c r="F193" s="60">
        <f>SUBTOTAL(9,F195:F216)</f>
        <v>21832880</v>
      </c>
      <c r="G193" s="7">
        <f t="shared" si="3"/>
        <v>1.0226617812708674</v>
      </c>
    </row>
    <row r="194" spans="1:7" s="45" customFormat="1" ht="12.75" outlineLevel="3">
      <c r="A194" s="66"/>
      <c r="B194" s="66" t="s">
        <v>100</v>
      </c>
      <c r="C194" s="87"/>
      <c r="D194" s="67">
        <f>SUBTOTAL(9,D195:D201)</f>
        <v>39896755</v>
      </c>
      <c r="E194" s="67">
        <f>SUBTOTAL(9,E195:E201)</f>
        <v>19302372</v>
      </c>
      <c r="F194" s="67">
        <f>SUBTOTAL(9,F195:F201)</f>
        <v>19514356</v>
      </c>
      <c r="G194" s="11">
        <f t="shared" si="3"/>
        <v>1.010982277204066</v>
      </c>
    </row>
    <row r="195" spans="1:7" s="45" customFormat="1" ht="25.5" outlineLevel="3">
      <c r="A195" s="34" t="s">
        <v>68</v>
      </c>
      <c r="B195" s="34" t="s">
        <v>69</v>
      </c>
      <c r="C195" s="85" t="s">
        <v>0</v>
      </c>
      <c r="D195" s="35"/>
      <c r="E195" s="35">
        <v>0</v>
      </c>
      <c r="F195" s="35">
        <v>420</v>
      </c>
      <c r="G195" s="25"/>
    </row>
    <row r="196" spans="1:7" s="45" customFormat="1" ht="12.75" outlineLevel="3">
      <c r="A196" s="50" t="s">
        <v>68</v>
      </c>
      <c r="B196" s="50" t="s">
        <v>69</v>
      </c>
      <c r="C196" s="83" t="s">
        <v>1</v>
      </c>
      <c r="D196" s="51"/>
      <c r="E196" s="51">
        <v>0</v>
      </c>
      <c r="F196" s="51">
        <v>18</v>
      </c>
      <c r="G196" s="22"/>
    </row>
    <row r="197" spans="1:7" s="45" customFormat="1" ht="25.5" outlineLevel="3">
      <c r="A197" s="50" t="s">
        <v>68</v>
      </c>
      <c r="B197" s="50" t="s">
        <v>69</v>
      </c>
      <c r="C197" s="88" t="s">
        <v>200</v>
      </c>
      <c r="D197" s="51">
        <v>180692</v>
      </c>
      <c r="E197" s="51">
        <v>180692</v>
      </c>
      <c r="F197" s="51">
        <v>211955</v>
      </c>
      <c r="G197" s="22">
        <f t="shared" si="3"/>
        <v>1.173018174573307</v>
      </c>
    </row>
    <row r="198" spans="1:7" s="45" customFormat="1" ht="12.75" outlineLevel="3">
      <c r="A198" s="50" t="s">
        <v>68</v>
      </c>
      <c r="B198" s="50" t="s">
        <v>69</v>
      </c>
      <c r="C198" s="52" t="s">
        <v>2</v>
      </c>
      <c r="D198" s="51"/>
      <c r="E198" s="51">
        <v>0</v>
      </c>
      <c r="F198" s="51">
        <v>1960</v>
      </c>
      <c r="G198" s="22"/>
    </row>
    <row r="199" spans="1:7" s="45" customFormat="1" ht="12.75" outlineLevel="3">
      <c r="A199" s="50" t="s">
        <v>68</v>
      </c>
      <c r="B199" s="50" t="s">
        <v>69</v>
      </c>
      <c r="C199" s="52" t="s">
        <v>19</v>
      </c>
      <c r="D199" s="51"/>
      <c r="E199" s="51">
        <v>228134</v>
      </c>
      <c r="F199" s="51">
        <v>342739</v>
      </c>
      <c r="G199" s="22">
        <f t="shared" si="3"/>
        <v>1.5023582631260575</v>
      </c>
    </row>
    <row r="200" spans="1:7" s="45" customFormat="1" ht="25.5" outlineLevel="3">
      <c r="A200" s="50" t="s">
        <v>68</v>
      </c>
      <c r="B200" s="50" t="s">
        <v>69</v>
      </c>
      <c r="C200" s="52" t="s">
        <v>201</v>
      </c>
      <c r="D200" s="51">
        <v>13668477</v>
      </c>
      <c r="E200" s="51">
        <v>6139619</v>
      </c>
      <c r="F200" s="51">
        <v>6128333</v>
      </c>
      <c r="G200" s="22">
        <f t="shared" si="3"/>
        <v>0.9981617751850725</v>
      </c>
    </row>
    <row r="201" spans="1:7" s="29" customFormat="1" ht="52.5" customHeight="1" outlineLevel="2">
      <c r="A201" s="50" t="s">
        <v>68</v>
      </c>
      <c r="B201" s="50" t="s">
        <v>69</v>
      </c>
      <c r="C201" s="52" t="s">
        <v>202</v>
      </c>
      <c r="D201" s="51">
        <v>26047586</v>
      </c>
      <c r="E201" s="51">
        <v>12753927</v>
      </c>
      <c r="F201" s="51">
        <v>12828931</v>
      </c>
      <c r="G201" s="22">
        <f t="shared" si="3"/>
        <v>1.0058808553632148</v>
      </c>
    </row>
    <row r="202" spans="1:7" ht="12.75" outlineLevel="3">
      <c r="A202" s="13"/>
      <c r="B202" s="13" t="s">
        <v>99</v>
      </c>
      <c r="C202" s="14"/>
      <c r="D202" s="15">
        <f>SUBTOTAL(9,D203:D206)</f>
        <v>1755000</v>
      </c>
      <c r="E202" s="15">
        <f>SUBTOTAL(9,E203:E206)</f>
        <v>2005000</v>
      </c>
      <c r="F202" s="15">
        <f>SUBTOTAL(9,F203:F206)</f>
        <v>2237023</v>
      </c>
      <c r="G202" s="16">
        <f t="shared" si="3"/>
        <v>1.1157221945137157</v>
      </c>
    </row>
    <row r="203" spans="1:7" ht="12.75" outlineLevel="3">
      <c r="A203" s="23" t="s">
        <v>68</v>
      </c>
      <c r="B203" s="23" t="s">
        <v>70</v>
      </c>
      <c r="C203" s="27" t="s">
        <v>203</v>
      </c>
      <c r="D203" s="24">
        <v>864225</v>
      </c>
      <c r="E203" s="24">
        <v>1092825</v>
      </c>
      <c r="F203" s="24">
        <v>1305606</v>
      </c>
      <c r="G203" s="25">
        <f t="shared" si="3"/>
        <v>1.1947072953126072</v>
      </c>
    </row>
    <row r="204" spans="1:7" ht="12.75" outlineLevel="3">
      <c r="A204" s="19" t="s">
        <v>68</v>
      </c>
      <c r="B204" s="19" t="s">
        <v>70</v>
      </c>
      <c r="C204" s="21" t="s">
        <v>204</v>
      </c>
      <c r="D204" s="20">
        <v>832500</v>
      </c>
      <c r="E204" s="20">
        <v>852500</v>
      </c>
      <c r="F204" s="20">
        <v>836770</v>
      </c>
      <c r="G204" s="22">
        <f t="shared" si="3"/>
        <v>0.9815483870967742</v>
      </c>
    </row>
    <row r="205" spans="1:7" ht="12.75" outlineLevel="3">
      <c r="A205" s="19" t="s">
        <v>68</v>
      </c>
      <c r="B205" s="19" t="s">
        <v>70</v>
      </c>
      <c r="C205" s="21" t="s">
        <v>205</v>
      </c>
      <c r="D205" s="20"/>
      <c r="E205" s="20">
        <v>0</v>
      </c>
      <c r="F205" s="20">
        <v>754</v>
      </c>
      <c r="G205" s="22"/>
    </row>
    <row r="206" spans="1:7" s="29" customFormat="1" ht="12.75" outlineLevel="2">
      <c r="A206" s="19" t="s">
        <v>68</v>
      </c>
      <c r="B206" s="19" t="s">
        <v>70</v>
      </c>
      <c r="C206" s="21" t="s">
        <v>206</v>
      </c>
      <c r="D206" s="20">
        <v>58275</v>
      </c>
      <c r="E206" s="20">
        <v>59675</v>
      </c>
      <c r="F206" s="20">
        <v>93893</v>
      </c>
      <c r="G206" s="22">
        <f t="shared" si="3"/>
        <v>1.5734059488898198</v>
      </c>
    </row>
    <row r="207" spans="1:7" ht="12.75" outlineLevel="3">
      <c r="A207" s="13"/>
      <c r="B207" s="13" t="s">
        <v>98</v>
      </c>
      <c r="C207" s="14"/>
      <c r="D207" s="15">
        <f>SUBTOTAL(9,D208:D210)</f>
        <v>0</v>
      </c>
      <c r="E207" s="15">
        <f>SUBTOTAL(9,E208:E210)</f>
        <v>41700</v>
      </c>
      <c r="F207" s="15">
        <f>SUBTOTAL(9,F208:F210)</f>
        <v>42417</v>
      </c>
      <c r="G207" s="16">
        <f t="shared" si="3"/>
        <v>1.0171942446043165</v>
      </c>
    </row>
    <row r="208" spans="1:7" ht="25.5" outlineLevel="3">
      <c r="A208" s="23" t="s">
        <v>68</v>
      </c>
      <c r="B208" s="23" t="s">
        <v>71</v>
      </c>
      <c r="C208" s="78" t="s">
        <v>207</v>
      </c>
      <c r="D208" s="24"/>
      <c r="E208" s="24">
        <v>6850</v>
      </c>
      <c r="F208" s="24">
        <v>6960</v>
      </c>
      <c r="G208" s="25">
        <f t="shared" si="3"/>
        <v>1.0160583941605839</v>
      </c>
    </row>
    <row r="209" spans="1:7" ht="12.75" outlineLevel="3">
      <c r="A209" s="19" t="s">
        <v>68</v>
      </c>
      <c r="B209" s="19" t="s">
        <v>71</v>
      </c>
      <c r="C209" s="21" t="s">
        <v>208</v>
      </c>
      <c r="D209" s="20"/>
      <c r="E209" s="20">
        <v>0</v>
      </c>
      <c r="F209" s="20">
        <v>45</v>
      </c>
      <c r="G209" s="22"/>
    </row>
    <row r="210" spans="1:7" s="29" customFormat="1" ht="12.75" outlineLevel="2">
      <c r="A210" s="19" t="s">
        <v>68</v>
      </c>
      <c r="B210" s="19" t="s">
        <v>71</v>
      </c>
      <c r="C210" s="21" t="s">
        <v>209</v>
      </c>
      <c r="D210" s="20"/>
      <c r="E210" s="20">
        <v>34850</v>
      </c>
      <c r="F210" s="20">
        <v>35412</v>
      </c>
      <c r="G210" s="22">
        <f t="shared" si="3"/>
        <v>1.0161262553802008</v>
      </c>
    </row>
    <row r="211" spans="1:7" ht="12.75" outlineLevel="3">
      <c r="A211" s="13"/>
      <c r="B211" s="13" t="s">
        <v>170</v>
      </c>
      <c r="C211" s="14"/>
      <c r="D211" s="15">
        <f>SUBTOTAL(9,D212:D212)</f>
        <v>0</v>
      </c>
      <c r="E211" s="15">
        <f>SUBTOTAL(9,E212:E212)</f>
        <v>0</v>
      </c>
      <c r="F211" s="15">
        <f>SUBTOTAL(9,F212:F212)</f>
        <v>255</v>
      </c>
      <c r="G211" s="16"/>
    </row>
    <row r="212" spans="1:7" s="29" customFormat="1" ht="25.5" customHeight="1" outlineLevel="2">
      <c r="A212" s="23" t="s">
        <v>68</v>
      </c>
      <c r="B212" s="23" t="s">
        <v>167</v>
      </c>
      <c r="C212" s="27" t="s">
        <v>3</v>
      </c>
      <c r="D212" s="24"/>
      <c r="E212" s="24">
        <v>0</v>
      </c>
      <c r="F212" s="24">
        <v>255</v>
      </c>
      <c r="G212" s="25"/>
    </row>
    <row r="213" spans="1:7" ht="26.25" customHeight="1" outlineLevel="3">
      <c r="A213" s="13"/>
      <c r="B213" s="93" t="s">
        <v>97</v>
      </c>
      <c r="C213" s="90"/>
      <c r="D213" s="15">
        <f>SUBTOTAL(9,D214:D214)</f>
        <v>0</v>
      </c>
      <c r="E213" s="15">
        <f>SUBTOTAL(9,E214:E214)</f>
        <v>0</v>
      </c>
      <c r="F213" s="15">
        <f>SUBTOTAL(9,F214:F214)</f>
        <v>36833</v>
      </c>
      <c r="G213" s="16"/>
    </row>
    <row r="214" spans="1:7" s="29" customFormat="1" ht="12.75" outlineLevel="2">
      <c r="A214" s="23" t="s">
        <v>68</v>
      </c>
      <c r="B214" s="23" t="s">
        <v>72</v>
      </c>
      <c r="C214" s="27" t="s">
        <v>20</v>
      </c>
      <c r="D214" s="24"/>
      <c r="E214" s="24">
        <v>0</v>
      </c>
      <c r="F214" s="24">
        <v>36833</v>
      </c>
      <c r="G214" s="25"/>
    </row>
    <row r="215" spans="1:7" ht="12.75" outlineLevel="3">
      <c r="A215" s="13"/>
      <c r="B215" s="13" t="s">
        <v>96</v>
      </c>
      <c r="C215" s="14"/>
      <c r="D215" s="15">
        <f>SUBTOTAL(9,D216:D216)</f>
        <v>0</v>
      </c>
      <c r="E215" s="15">
        <f>SUBTOTAL(9,E216:E216)</f>
        <v>0</v>
      </c>
      <c r="F215" s="15">
        <f>SUBTOTAL(9,F216:F216)</f>
        <v>1996</v>
      </c>
      <c r="G215" s="16"/>
    </row>
    <row r="216" spans="1:7" s="28" customFormat="1" ht="13.5" outlineLevel="1" thickBot="1">
      <c r="A216" s="23" t="s">
        <v>68</v>
      </c>
      <c r="B216" s="23" t="s">
        <v>73</v>
      </c>
      <c r="C216" s="27" t="s">
        <v>3</v>
      </c>
      <c r="D216" s="24"/>
      <c r="E216" s="24">
        <v>0</v>
      </c>
      <c r="F216" s="24">
        <v>1996</v>
      </c>
      <c r="G216" s="25"/>
    </row>
    <row r="217" spans="1:7" s="29" customFormat="1" ht="13.5" outlineLevel="2" thickBot="1">
      <c r="A217" s="4" t="s">
        <v>150</v>
      </c>
      <c r="B217" s="4"/>
      <c r="C217" s="5"/>
      <c r="D217" s="6">
        <f>SUBTOTAL(9,D219:D220)</f>
        <v>0</v>
      </c>
      <c r="E217" s="6">
        <f>SUBTOTAL(9,E219:E220)</f>
        <v>25500</v>
      </c>
      <c r="F217" s="6">
        <f>SUBTOTAL(9,F219:F220)</f>
        <v>25569</v>
      </c>
      <c r="G217" s="7">
        <f t="shared" si="3"/>
        <v>1.0027058823529411</v>
      </c>
    </row>
    <row r="218" spans="1:7" ht="12.75" outlineLevel="3">
      <c r="A218" s="12"/>
      <c r="B218" s="12" t="s">
        <v>151</v>
      </c>
      <c r="C218" s="9"/>
      <c r="D218" s="10">
        <f>SUBTOTAL(9,D219:D220)</f>
        <v>0</v>
      </c>
      <c r="E218" s="10">
        <f>SUBTOTAL(9,E219:E220)</f>
        <v>25500</v>
      </c>
      <c r="F218" s="10">
        <f>SUBTOTAL(9,F219:F220)</f>
        <v>25569</v>
      </c>
      <c r="G218" s="11">
        <f t="shared" si="3"/>
        <v>1.0027058823529411</v>
      </c>
    </row>
    <row r="219" spans="1:7" ht="12.75" outlineLevel="3">
      <c r="A219" s="23" t="s">
        <v>148</v>
      </c>
      <c r="B219" s="23" t="s">
        <v>149</v>
      </c>
      <c r="C219" s="27" t="s">
        <v>3</v>
      </c>
      <c r="D219" s="24"/>
      <c r="E219" s="24">
        <v>25500</v>
      </c>
      <c r="F219" s="24">
        <v>25500</v>
      </c>
      <c r="G219" s="25">
        <f t="shared" si="3"/>
        <v>1</v>
      </c>
    </row>
    <row r="220" spans="1:7" s="28" customFormat="1" ht="26.25" outlineLevel="1" thickBot="1">
      <c r="A220" s="19" t="s">
        <v>148</v>
      </c>
      <c r="B220" s="19" t="s">
        <v>149</v>
      </c>
      <c r="C220" s="21" t="s">
        <v>157</v>
      </c>
      <c r="D220" s="20"/>
      <c r="E220" s="20">
        <v>0</v>
      </c>
      <c r="F220" s="20">
        <v>69</v>
      </c>
      <c r="G220" s="22"/>
    </row>
    <row r="221" spans="1:7" s="29" customFormat="1" ht="13.5" outlineLevel="2" thickBot="1">
      <c r="A221" s="8" t="s">
        <v>82</v>
      </c>
      <c r="B221" s="4"/>
      <c r="C221" s="5"/>
      <c r="D221" s="6">
        <f>SUBTOTAL(9,D223:D225)</f>
        <v>0</v>
      </c>
      <c r="E221" s="6">
        <f>SUBTOTAL(9,E223:E225)</f>
        <v>676000</v>
      </c>
      <c r="F221" s="6">
        <f>SUBTOTAL(9,F223:F225)</f>
        <v>675217</v>
      </c>
      <c r="G221" s="7">
        <f t="shared" si="3"/>
        <v>0.9988417159763313</v>
      </c>
    </row>
    <row r="222" spans="1:7" ht="12.75" outlineLevel="3">
      <c r="A222" s="12"/>
      <c r="B222" s="17" t="s">
        <v>95</v>
      </c>
      <c r="C222" s="9"/>
      <c r="D222" s="10">
        <f>SUBTOTAL(9,D223:D225)</f>
        <v>0</v>
      </c>
      <c r="E222" s="10">
        <f>SUBTOTAL(9,E223:E225)</f>
        <v>676000</v>
      </c>
      <c r="F222" s="10">
        <f>SUBTOTAL(9,F223:F225)</f>
        <v>675217</v>
      </c>
      <c r="G222" s="11">
        <f t="shared" si="3"/>
        <v>0.9988417159763313</v>
      </c>
    </row>
    <row r="223" spans="1:7" ht="12.75" outlineLevel="3">
      <c r="A223" s="23" t="s">
        <v>74</v>
      </c>
      <c r="B223" s="23" t="s">
        <v>75</v>
      </c>
      <c r="C223" s="78" t="s">
        <v>173</v>
      </c>
      <c r="D223" s="24"/>
      <c r="E223" s="24">
        <v>10000</v>
      </c>
      <c r="F223" s="24">
        <v>9217</v>
      </c>
      <c r="G223" s="25">
        <f t="shared" si="3"/>
        <v>0.9217</v>
      </c>
    </row>
    <row r="224" spans="1:7" ht="51" outlineLevel="3">
      <c r="A224" s="19" t="s">
        <v>74</v>
      </c>
      <c r="B224" s="19" t="s">
        <v>75</v>
      </c>
      <c r="C224" s="21" t="s">
        <v>210</v>
      </c>
      <c r="D224" s="20"/>
      <c r="E224" s="20">
        <v>333000</v>
      </c>
      <c r="F224" s="20">
        <v>333000</v>
      </c>
      <c r="G224" s="22">
        <f t="shared" si="3"/>
        <v>1</v>
      </c>
    </row>
    <row r="225" spans="1:7" ht="38.25">
      <c r="A225" s="19" t="s">
        <v>74</v>
      </c>
      <c r="B225" s="19" t="s">
        <v>75</v>
      </c>
      <c r="C225" s="21" t="s">
        <v>211</v>
      </c>
      <c r="D225" s="20"/>
      <c r="E225" s="20">
        <v>333000</v>
      </c>
      <c r="F225" s="20">
        <v>333000</v>
      </c>
      <c r="G225" s="22">
        <f t="shared" si="3"/>
        <v>1</v>
      </c>
    </row>
  </sheetData>
  <mergeCells count="12">
    <mergeCell ref="B89:C89"/>
    <mergeCell ref="B93:C93"/>
    <mergeCell ref="B95:C95"/>
    <mergeCell ref="B155:C155"/>
    <mergeCell ref="A59:C59"/>
    <mergeCell ref="B63:C63"/>
    <mergeCell ref="B71:C71"/>
    <mergeCell ref="B82:C82"/>
    <mergeCell ref="B157:C157"/>
    <mergeCell ref="B165:C165"/>
    <mergeCell ref="B188:C188"/>
    <mergeCell ref="B213:C213"/>
  </mergeCells>
  <printOptions/>
  <pageMargins left="0.1968503937007874" right="0.1968503937007874" top="0.5905511811023623" bottom="0.5905511811023623" header="0.31496062992125984" footer="0.31496062992125984"/>
  <pageSetup horizontalDpi="600" verticalDpi="600" orientation="portrait" paperSize="9" r:id="rId1"/>
  <headerFooter alignWithMargins="0">
    <oddHeader>&amp;CWykonanie planu dochodów własnych za 2008r.</oddHeader>
    <oddFooter>&amp;R&amp;P/&amp;N</oddFooter>
  </headerFooter>
  <rowBreaks count="1" manualBreakCount="1">
    <brk id="38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Nowak</dc:creator>
  <cp:keywords/>
  <dc:description/>
  <cp:lastModifiedBy>fin308</cp:lastModifiedBy>
  <cp:lastPrinted>2009-03-19T13:13:35Z</cp:lastPrinted>
  <dcterms:created xsi:type="dcterms:W3CDTF">2007-02-19T11:32:15Z</dcterms:created>
  <dcterms:modified xsi:type="dcterms:W3CDTF">2009-03-24T11:50:23Z</dcterms:modified>
  <cp:category/>
  <cp:version/>
  <cp:contentType/>
  <cp:contentStatus/>
</cp:coreProperties>
</file>