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010" windowHeight="4845" activeTab="0"/>
  </bookViews>
  <sheets>
    <sheet name="uchwała" sheetId="1" r:id="rId1"/>
    <sheet name="Arkusz2" sheetId="2" r:id="rId2"/>
    <sheet name="Arkusz3" sheetId="3" r:id="rId3"/>
  </sheets>
  <definedNames>
    <definedName name="_xlnm.Print_Area" localSheetId="0">'uchwała'!$A$1:$E$72</definedName>
    <definedName name="_xlnm.Print_Titles" localSheetId="0">'uchwała'!$7:$7</definedName>
  </definedNames>
  <calcPr fullCalcOnLoad="1"/>
</workbook>
</file>

<file path=xl/sharedStrings.xml><?xml version="1.0" encoding="utf-8"?>
<sst xmlns="http://schemas.openxmlformats.org/spreadsheetml/2006/main" count="241" uniqueCount="144">
  <si>
    <t>Wpływy ze sprzedaży wyrobów i składników majątkowych</t>
  </si>
  <si>
    <t>Wpływy z opłaty skarbowej</t>
  </si>
  <si>
    <t>Wpływy z opłat za zezwolenia na sprzedaż alkoholu</t>
  </si>
  <si>
    <t>700 - Gospodarka mieszkaniowa</t>
  </si>
  <si>
    <t>70005 - Gospodarka gruntami i nieruchomościami</t>
  </si>
  <si>
    <t>750 - Administracja publiczna</t>
  </si>
  <si>
    <t>75023 - Urzędy gmin (miast i miast na prawach powiatu)</t>
  </si>
  <si>
    <t>75618 - Wpływy z innych opłat stanowiących dochody samorządu terytorialnego na podstawie ustaw</t>
  </si>
  <si>
    <t>75621 - Udziały gmin w podatkach stanowiących dochód budżetu państwa</t>
  </si>
  <si>
    <t>758 - Różne rozliczenia</t>
  </si>
  <si>
    <t>75801 - Część oświatowa subwencji ogólnej dla jednostek samorządu terytorialnego</t>
  </si>
  <si>
    <t>75814 - Różne rozliczenia finansowe</t>
  </si>
  <si>
    <t>801 - Oświata i wychowanie</t>
  </si>
  <si>
    <t>80101 - Szkoły podstawowe</t>
  </si>
  <si>
    <t>80110 - Gimnazja</t>
  </si>
  <si>
    <t>85305 - Żłobki</t>
  </si>
  <si>
    <t>900 - Gospodarka komunalna i ochrona środowiska</t>
  </si>
  <si>
    <t>90001 - Gospodarka ściekowa i ochrona wód</t>
  </si>
  <si>
    <t>90002 - Gospodarka odpadami</t>
  </si>
  <si>
    <t>dz</t>
  </si>
  <si>
    <t>rozdz</t>
  </si>
  <si>
    <t>§</t>
  </si>
  <si>
    <t>852 - Pomoc społeczna</t>
  </si>
  <si>
    <t>80114 - Zespoły obsługi  ekonomiczno-administracyjnej szkół</t>
  </si>
  <si>
    <t>853 - Pozostałe zadania w zakresie polityki społecznej</t>
  </si>
  <si>
    <t>80104 - Przedszkola</t>
  </si>
  <si>
    <t>80105 - Przedszkola specjalne</t>
  </si>
  <si>
    <t>Wpływy z tytułu przekształcenia prawa użytkowania wieczystego przysługującego osobom fizycznym w prawo własności</t>
  </si>
  <si>
    <t>Wpływy z opłat za zarząd, użytkowanie i użytkowanie wieczyste nieruchomości</t>
  </si>
  <si>
    <t>756 - Dochody od osób prawnych, od osób fizycznych i od innych jednostek nieposiadających osobowości prawnej oraz wydatki związane z ich poborem</t>
  </si>
  <si>
    <t>źródło dochodu</t>
  </si>
  <si>
    <t>900 - Gospodarka komunalna i ochrona środowiska - Suma</t>
  </si>
  <si>
    <t>853 - Pozostałe zadania w zakresie polityki społecznej - Suma</t>
  </si>
  <si>
    <t>852 - Pomoc społeczna - Suma</t>
  </si>
  <si>
    <t>801 - Oświata i wychowanie - Suma</t>
  </si>
  <si>
    <t>758 - Różne rozliczenia - Suma</t>
  </si>
  <si>
    <t>756 - Dochody od osób prawnych, od osób fizycznych i od innych jednostek nieposiadających osobowości prawnej oraz wydatki związane z ich poborem - Suma</t>
  </si>
  <si>
    <t>750 - Administracja publiczna - Suma</t>
  </si>
  <si>
    <t>700 - Gospodarka mieszkaniowa - Suma</t>
  </si>
  <si>
    <t>Suma całkowita</t>
  </si>
  <si>
    <t>plan</t>
  </si>
  <si>
    <t>75831 - Część równoważąca subwencji ogólnej dla gmin</t>
  </si>
  <si>
    <t>600 - Transport i łączność</t>
  </si>
  <si>
    <t>60016 - Drogi publiczne gminne</t>
  </si>
  <si>
    <t>629 - Środki na dofinansowanie własnych inwestycji gmin, powiatów, samorządów województw, pozyskane z innych źródeł</t>
  </si>
  <si>
    <t>083</t>
  </si>
  <si>
    <t>047</t>
  </si>
  <si>
    <t>075</t>
  </si>
  <si>
    <t>076</t>
  </si>
  <si>
    <t>084</t>
  </si>
  <si>
    <t>031</t>
  </si>
  <si>
    <t>032</t>
  </si>
  <si>
    <t>033</t>
  </si>
  <si>
    <t>034</t>
  </si>
  <si>
    <t>036</t>
  </si>
  <si>
    <t>037</t>
  </si>
  <si>
    <t>043</t>
  </si>
  <si>
    <t>050</t>
  </si>
  <si>
    <t>069</t>
  </si>
  <si>
    <t>091</t>
  </si>
  <si>
    <t>041</t>
  </si>
  <si>
    <t>048</t>
  </si>
  <si>
    <t>049</t>
  </si>
  <si>
    <t>092</t>
  </si>
  <si>
    <t>097</t>
  </si>
  <si>
    <t>001</t>
  </si>
  <si>
    <t>002</t>
  </si>
  <si>
    <t>292</t>
  </si>
  <si>
    <t>600 - Transport i łączność - Suma</t>
  </si>
  <si>
    <t>Załącznik Nr 1</t>
  </si>
  <si>
    <t>Wpływy z różnych dochodów - opłata stała w stołówkach przy szkołach podstawowych</t>
  </si>
  <si>
    <t>Wpływy z różnych dochodów - opłata stała w przedszkolach</t>
  </si>
  <si>
    <t>Wpływy z różnych dochodów - opłata stała w przedszkolu specjalnym</t>
  </si>
  <si>
    <t>Wpływy z różnych dochodów - opłata stała w Żłobku</t>
  </si>
  <si>
    <t>Modernizacja układu komunikacyjnego w kierunku przejść granicznych (PHARE)</t>
  </si>
  <si>
    <t>Dochody z najmu i dzierżawy składników majątkowych</t>
  </si>
  <si>
    <t>Dochody z najmu i dzierżawy składników majątkowych w przedszkolach</t>
  </si>
  <si>
    <t>Dochody z najmu i dzierżawy składników majątkowych w przedszkolu specjalnym</t>
  </si>
  <si>
    <t>Dochody z najmu i dzierżawy składników majątkowych w gimnazjach</t>
  </si>
  <si>
    <t>Dochody z najmu i dzierżawy składników majątkowych w Żłobku</t>
  </si>
  <si>
    <t>Wpływy z usług (VAT)</t>
  </si>
  <si>
    <t>Dochody z najmu i dzierżawy składników majątkowych Urzędu Miasta</t>
  </si>
  <si>
    <t>Podatek od nieruchomości (osoby prawne)</t>
  </si>
  <si>
    <t>Podatek rolny (osoby prawne)</t>
  </si>
  <si>
    <t>Podatek leśny (osoby prawne)</t>
  </si>
  <si>
    <t>Podatek od środków transportowych (osoby prawne)</t>
  </si>
  <si>
    <t>Podatek od czynności cywilnoprawnych (osoby prawne)</t>
  </si>
  <si>
    <t>Odsetki od nieterminowych wpłat z tytułu podatków i opłat (osoby prawne)</t>
  </si>
  <si>
    <t>Wpływy z różnych opłat - opłata prolongacyjna (osoby prawne)</t>
  </si>
  <si>
    <t>Podatek od nieruchomości (osoby fizyczne)</t>
  </si>
  <si>
    <t>Podatek rolny (osoby fizyczne)</t>
  </si>
  <si>
    <t>Podatek od środków transportowych (osoby fizyczne)</t>
  </si>
  <si>
    <t>Podatek od spadków i darowizn (osoby fizyczne)</t>
  </si>
  <si>
    <t>Podatek od posiadania psów (osoby fizyczne)</t>
  </si>
  <si>
    <t>Wpływy z opłaty targowej (osoby fizyczne)</t>
  </si>
  <si>
    <t>Podatek od czynności cywilnoprawnych (osoby fizyczne)</t>
  </si>
  <si>
    <t>Odsetki od nieterminowych wpłat z tytułu podatków i opłat (osoby fizyczne)</t>
  </si>
  <si>
    <t>Część oświatowa subwencji ogólnej</t>
  </si>
  <si>
    <t>Część równoważąca subwencji ogólnej</t>
  </si>
  <si>
    <t>Wpływy z usług - Zespół Obsługi Placówek Oświatowych</t>
  </si>
  <si>
    <t>Wpływy z usług - Miejskie Składowiska Odpadów</t>
  </si>
  <si>
    <t>Wpływy z różnych opłat - opłata prolongacyjna (osoby fizyczne)</t>
  </si>
  <si>
    <t>subwencje</t>
  </si>
  <si>
    <t>Wpływy ze sprzedaży wyrobów i składników majątkowych (Londzina - Reymonta)</t>
  </si>
  <si>
    <t>Odpłatność za mieszkania chronione</t>
  </si>
  <si>
    <t>926 - Kultura fizyczna i sport</t>
  </si>
  <si>
    <t>Wpływy ze sprzedaży wyrobów i składników majątkowych (Kamieniok)</t>
  </si>
  <si>
    <t>70095 - Pozostała działalność</t>
  </si>
  <si>
    <t>75095 - Pozostała działalność</t>
  </si>
  <si>
    <t>75615 - Wpływy z podatku rolnego, podatku leśnego, podatku od czynności cywilnoprawnych, podatków i opłat lokalnych od osób prawnych i innych jednostek organizacyjnych</t>
  </si>
  <si>
    <t>75616 - Wpływy z podatku rolnego, podatku leśnego, podatku od spadków i darowizn, podatku od czynności cywilnoprawnych oraz podatków i opłat lokalnych od osób fizycznych</t>
  </si>
  <si>
    <t>85203 - Ośrodki wsparcia</t>
  </si>
  <si>
    <t>85220 - Jednostki specjalistycznego poradnictwa, mieszkania chronione i ośrodki interwencji kryzysowej</t>
  </si>
  <si>
    <t>MCI w internecie (dofinansowanie z SGDGO)</t>
  </si>
  <si>
    <t>Wpływy z innych lokalnych opłat (wpis i zmiana w ewidencji działalności gospodarczej)</t>
  </si>
  <si>
    <t>Udział gminy w podatku dochodowym od osób fizycznych</t>
  </si>
  <si>
    <t>Udział gminy w podatku dochodowym od osób prawnych</t>
  </si>
  <si>
    <t>Pozostałe odsetki (z lokat)</t>
  </si>
  <si>
    <t>Dochody z najmu i dzierżawy składników majątkowych w szkołach podstawowych</t>
  </si>
  <si>
    <t>Wpływy z różnych dochodów - Dzienny Dom Pomocy Społecznej</t>
  </si>
  <si>
    <t>Wpływy z różnych dochodów - Henkel</t>
  </si>
  <si>
    <t>926 - Kultura fizyczna i sport - Suma</t>
  </si>
  <si>
    <t>wpływy z podatków i opłat lokalnych</t>
  </si>
  <si>
    <t>udziały w podatkach od osób fizycznych i prawnych</t>
  </si>
  <si>
    <t>środki pozyskane z innych źródeł</t>
  </si>
  <si>
    <t>wpływy ze sprzedaży majątku gminy</t>
  </si>
  <si>
    <t xml:space="preserve">dotacje z budżetu państwa </t>
  </si>
  <si>
    <t>inne dochody</t>
  </si>
  <si>
    <t>wpływy z różnych dochodów</t>
  </si>
  <si>
    <t>wpływy z usług - MSO</t>
  </si>
  <si>
    <t>opłata stała w stołówkach i przedszkolach</t>
  </si>
  <si>
    <t>VAT</t>
  </si>
  <si>
    <t>85214 - Zasiłki i pomoc w naturze oraz składki na ubezpieczenia społeczne</t>
  </si>
  <si>
    <t>85219 - Ośrodki pomocy społecznej</t>
  </si>
  <si>
    <t>Dotacja na utrzymanie Ośrodka Pomocy Społecznej</t>
  </si>
  <si>
    <t>Zasiłki i pomoc w naturze oraz składki na ubezpieczenia społeczne (dotacja)</t>
  </si>
  <si>
    <t>Rewitalizacja centrum miasta (FRRIL - Program Łagodzenia)</t>
  </si>
  <si>
    <t>Program Kanalizacji Sanitarnej GDGO - (FS - Fundusz Spójności)</t>
  </si>
  <si>
    <t>75601 - Wpływy z podatku dochodowego od osób fizycznych</t>
  </si>
  <si>
    <t>035</t>
  </si>
  <si>
    <t>Podatek od działalności gospodarczej osób fizycznych, opłacany w formie karty podatkowej</t>
  </si>
  <si>
    <t>Zagospodarowanie terenu - Ostróg (EFRR - Europejski Fundusz Rozwoju Regionalnego)</t>
  </si>
  <si>
    <t>do URM Nr XXVII/393/2004</t>
  </si>
  <si>
    <t>z dnia 22 grudnia 2004r.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</si>
</sst>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</numFmts>
  <fonts count="9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9"/>
      <name val="Arial CE"/>
      <family val="2"/>
    </font>
    <font>
      <i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 quotePrefix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 quotePrefix="1">
      <alignment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 quotePrefix="1">
      <alignment/>
    </xf>
    <xf numFmtId="3" fontId="3" fillId="0" borderId="7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2" xfId="0" applyFont="1" applyBorder="1" applyAlignment="1" quotePrefix="1">
      <alignment horizontal="left"/>
    </xf>
    <xf numFmtId="3" fontId="0" fillId="0" borderId="1" xfId="15" applyNumberFormat="1" applyFill="1" applyBorder="1" applyAlignment="1">
      <alignment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 quotePrefix="1">
      <alignment/>
    </xf>
    <xf numFmtId="3" fontId="1" fillId="0" borderId="9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6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3.875" style="1" customWidth="1"/>
    <col min="2" max="3" width="5.875" style="1" hidden="1" customWidth="1"/>
    <col min="4" max="4" width="76.25390625" style="1" customWidth="1"/>
    <col min="5" max="5" width="11.375" style="2" customWidth="1"/>
    <col min="6" max="6" width="10.875" style="1" customWidth="1"/>
    <col min="7" max="7" width="10.75390625" style="1" bestFit="1" customWidth="1"/>
    <col min="8" max="16384" width="9.125" style="1" customWidth="1"/>
  </cols>
  <sheetData>
    <row r="1" ht="15">
      <c r="E1" s="15" t="s">
        <v>69</v>
      </c>
    </row>
    <row r="2" ht="15">
      <c r="E2" s="44" t="s">
        <v>142</v>
      </c>
    </row>
    <row r="3" ht="15">
      <c r="E3" s="44" t="s">
        <v>143</v>
      </c>
    </row>
    <row r="4" ht="15">
      <c r="E4" s="15"/>
    </row>
    <row r="5" ht="15">
      <c r="E5" s="15"/>
    </row>
    <row r="6" ht="15">
      <c r="E6" s="15"/>
    </row>
    <row r="7" spans="1:5" s="3" customFormat="1" ht="12.75">
      <c r="A7" s="19" t="s">
        <v>19</v>
      </c>
      <c r="B7" s="19" t="s">
        <v>20</v>
      </c>
      <c r="C7" s="19" t="s">
        <v>21</v>
      </c>
      <c r="D7" s="19" t="s">
        <v>30</v>
      </c>
      <c r="E7" s="20" t="s">
        <v>40</v>
      </c>
    </row>
    <row r="8" spans="1:5" s="11" customFormat="1" ht="13.5" thickBot="1">
      <c r="A8" s="31" t="s">
        <v>39</v>
      </c>
      <c r="B8" s="31"/>
      <c r="C8" s="31"/>
      <c r="D8" s="31"/>
      <c r="E8" s="32">
        <f>SUBTOTAL(9,E10:E72)</f>
        <v>102611385</v>
      </c>
    </row>
    <row r="9" spans="1:5" s="14" customFormat="1" ht="18.75" customHeight="1" outlineLevel="1" thickBot="1" thickTop="1">
      <c r="A9" s="12" t="s">
        <v>68</v>
      </c>
      <c r="B9" s="12"/>
      <c r="C9" s="12"/>
      <c r="D9" s="12"/>
      <c r="E9" s="13">
        <f>SUBTOTAL(9,E10:E10)</f>
        <v>1830520</v>
      </c>
    </row>
    <row r="10" spans="1:5" ht="12.75" outlineLevel="2">
      <c r="A10" s="6" t="s">
        <v>42</v>
      </c>
      <c r="B10" s="6" t="s">
        <v>43</v>
      </c>
      <c r="C10" s="6" t="s">
        <v>44</v>
      </c>
      <c r="D10" s="6" t="s">
        <v>74</v>
      </c>
      <c r="E10" s="7">
        <v>1830520</v>
      </c>
    </row>
    <row r="11" spans="1:5" s="14" customFormat="1" ht="18.75" customHeight="1" outlineLevel="1" thickBot="1">
      <c r="A11" s="27" t="s">
        <v>38</v>
      </c>
      <c r="B11" s="27"/>
      <c r="C11" s="28"/>
      <c r="D11" s="27"/>
      <c r="E11" s="29">
        <f>SUBTOTAL(9,E12:E18)</f>
        <v>15322500</v>
      </c>
    </row>
    <row r="12" spans="1:5" ht="12.75" outlineLevel="2">
      <c r="A12" s="6" t="s">
        <v>3</v>
      </c>
      <c r="B12" s="6" t="s">
        <v>4</v>
      </c>
      <c r="C12" s="8" t="s">
        <v>46</v>
      </c>
      <c r="D12" s="6" t="s">
        <v>28</v>
      </c>
      <c r="E12" s="7">
        <v>946242</v>
      </c>
    </row>
    <row r="13" spans="1:5" ht="12.75" outlineLevel="2">
      <c r="A13" s="4" t="s">
        <v>3</v>
      </c>
      <c r="B13" s="4" t="s">
        <v>4</v>
      </c>
      <c r="C13" s="25" t="s">
        <v>47</v>
      </c>
      <c r="D13" s="4" t="s">
        <v>75</v>
      </c>
      <c r="E13" s="5">
        <v>150000</v>
      </c>
    </row>
    <row r="14" spans="1:5" ht="24.75" customHeight="1" outlineLevel="2">
      <c r="A14" s="17" t="s">
        <v>3</v>
      </c>
      <c r="B14" s="4" t="s">
        <v>4</v>
      </c>
      <c r="C14" s="26" t="s">
        <v>48</v>
      </c>
      <c r="D14" s="16" t="s">
        <v>27</v>
      </c>
      <c r="E14" s="10">
        <v>60000</v>
      </c>
    </row>
    <row r="15" spans="1:5" ht="12" customHeight="1" outlineLevel="2">
      <c r="A15" s="4" t="s">
        <v>3</v>
      </c>
      <c r="B15" s="4" t="s">
        <v>4</v>
      </c>
      <c r="C15" s="25" t="s">
        <v>49</v>
      </c>
      <c r="D15" s="4" t="s">
        <v>103</v>
      </c>
      <c r="E15" s="5">
        <v>1600000</v>
      </c>
    </row>
    <row r="16" spans="1:5" ht="12" customHeight="1" outlineLevel="2">
      <c r="A16" s="4" t="s">
        <v>3</v>
      </c>
      <c r="B16" s="4" t="s">
        <v>4</v>
      </c>
      <c r="C16" s="25" t="s">
        <v>49</v>
      </c>
      <c r="D16" s="4" t="s">
        <v>106</v>
      </c>
      <c r="E16" s="5">
        <v>8000000</v>
      </c>
    </row>
    <row r="17" spans="1:5" ht="12.75" outlineLevel="2">
      <c r="A17" s="4" t="s">
        <v>3</v>
      </c>
      <c r="B17" s="4" t="s">
        <v>4</v>
      </c>
      <c r="C17" s="25" t="s">
        <v>49</v>
      </c>
      <c r="D17" s="4" t="s">
        <v>0</v>
      </c>
      <c r="E17" s="5">
        <v>4216258</v>
      </c>
    </row>
    <row r="18" spans="1:5" ht="12.75" outlineLevel="2">
      <c r="A18" s="4" t="s">
        <v>3</v>
      </c>
      <c r="B18" s="4" t="s">
        <v>107</v>
      </c>
      <c r="C18" s="25"/>
      <c r="D18" s="4" t="s">
        <v>136</v>
      </c>
      <c r="E18" s="5">
        <v>350000</v>
      </c>
    </row>
    <row r="19" spans="1:5" s="14" customFormat="1" ht="18.75" customHeight="1" outlineLevel="1" thickBot="1">
      <c r="A19" s="27" t="s">
        <v>37</v>
      </c>
      <c r="B19" s="27"/>
      <c r="C19" s="28"/>
      <c r="D19" s="27"/>
      <c r="E19" s="29">
        <f>SUBTOTAL(9,E20:E22)</f>
        <v>2136750</v>
      </c>
    </row>
    <row r="20" spans="1:5" ht="12.75" outlineLevel="2">
      <c r="A20" s="6" t="s">
        <v>5</v>
      </c>
      <c r="B20" s="6" t="s">
        <v>6</v>
      </c>
      <c r="C20" s="8" t="s">
        <v>47</v>
      </c>
      <c r="D20" s="6" t="s">
        <v>81</v>
      </c>
      <c r="E20" s="7">
        <v>40000</v>
      </c>
    </row>
    <row r="21" spans="1:5" ht="12.75" outlineLevel="2">
      <c r="A21" s="4" t="s">
        <v>5</v>
      </c>
      <c r="B21" s="4" t="s">
        <v>6</v>
      </c>
      <c r="C21" s="25" t="s">
        <v>45</v>
      </c>
      <c r="D21" s="4" t="s">
        <v>80</v>
      </c>
      <c r="E21" s="5">
        <v>2060000</v>
      </c>
    </row>
    <row r="22" spans="1:5" ht="12.75" outlineLevel="2">
      <c r="A22" s="4" t="s">
        <v>5</v>
      </c>
      <c r="B22" s="4" t="s">
        <v>108</v>
      </c>
      <c r="C22" s="25"/>
      <c r="D22" s="4" t="s">
        <v>113</v>
      </c>
      <c r="E22" s="5">
        <v>36750</v>
      </c>
    </row>
    <row r="23" spans="1:5" s="14" customFormat="1" ht="30.75" customHeight="1" outlineLevel="1" thickBot="1">
      <c r="A23" s="45" t="s">
        <v>36</v>
      </c>
      <c r="B23" s="46"/>
      <c r="C23" s="46"/>
      <c r="D23" s="47"/>
      <c r="E23" s="29">
        <f>SUBTOTAL(9,E24:E45)</f>
        <v>44094200</v>
      </c>
    </row>
    <row r="24" spans="1:5" ht="12.75" outlineLevel="2">
      <c r="A24" s="41" t="s">
        <v>29</v>
      </c>
      <c r="B24" s="41" t="s">
        <v>138</v>
      </c>
      <c r="C24" s="42" t="s">
        <v>139</v>
      </c>
      <c r="D24" s="41" t="s">
        <v>140</v>
      </c>
      <c r="E24" s="43">
        <v>50000</v>
      </c>
    </row>
    <row r="25" spans="1:5" ht="12.75" outlineLevel="2">
      <c r="A25" s="6" t="s">
        <v>29</v>
      </c>
      <c r="B25" s="24" t="s">
        <v>109</v>
      </c>
      <c r="C25" s="8" t="s">
        <v>50</v>
      </c>
      <c r="D25" s="24" t="s">
        <v>82</v>
      </c>
      <c r="E25" s="7">
        <v>17450000</v>
      </c>
    </row>
    <row r="26" spans="1:5" ht="12.75" outlineLevel="2">
      <c r="A26" s="4" t="s">
        <v>29</v>
      </c>
      <c r="B26" s="9" t="s">
        <v>109</v>
      </c>
      <c r="C26" s="25" t="s">
        <v>51</v>
      </c>
      <c r="D26" s="4" t="s">
        <v>83</v>
      </c>
      <c r="E26" s="5">
        <v>70000</v>
      </c>
    </row>
    <row r="27" spans="1:5" ht="12.75" outlineLevel="2">
      <c r="A27" s="4" t="s">
        <v>29</v>
      </c>
      <c r="B27" s="9" t="s">
        <v>109</v>
      </c>
      <c r="C27" s="25" t="s">
        <v>52</v>
      </c>
      <c r="D27" s="4" t="s">
        <v>84</v>
      </c>
      <c r="E27" s="5">
        <v>4200</v>
      </c>
    </row>
    <row r="28" spans="1:5" ht="12.75" outlineLevel="2">
      <c r="A28" s="4" t="s">
        <v>29</v>
      </c>
      <c r="B28" s="9" t="s">
        <v>109</v>
      </c>
      <c r="C28" s="25" t="s">
        <v>53</v>
      </c>
      <c r="D28" s="4" t="s">
        <v>85</v>
      </c>
      <c r="E28" s="5">
        <v>400000</v>
      </c>
    </row>
    <row r="29" spans="1:5" ht="12.75" outlineLevel="2">
      <c r="A29" s="4" t="s">
        <v>29</v>
      </c>
      <c r="B29" s="9" t="s">
        <v>109</v>
      </c>
      <c r="C29" s="25" t="s">
        <v>57</v>
      </c>
      <c r="D29" s="4" t="s">
        <v>86</v>
      </c>
      <c r="E29" s="5">
        <v>100000</v>
      </c>
    </row>
    <row r="30" spans="1:5" ht="12.75" outlineLevel="2">
      <c r="A30" s="4" t="s">
        <v>29</v>
      </c>
      <c r="B30" s="9" t="s">
        <v>109</v>
      </c>
      <c r="C30" s="25" t="s">
        <v>58</v>
      </c>
      <c r="D30" s="4" t="s">
        <v>88</v>
      </c>
      <c r="E30" s="5">
        <v>15000</v>
      </c>
    </row>
    <row r="31" spans="1:5" ht="12.75" outlineLevel="2">
      <c r="A31" s="4" t="s">
        <v>29</v>
      </c>
      <c r="B31" s="9" t="s">
        <v>109</v>
      </c>
      <c r="C31" s="25" t="s">
        <v>59</v>
      </c>
      <c r="D31" s="4" t="s">
        <v>87</v>
      </c>
      <c r="E31" s="5">
        <v>50000</v>
      </c>
    </row>
    <row r="32" spans="1:5" ht="12.75" outlineLevel="2">
      <c r="A32" s="4" t="s">
        <v>29</v>
      </c>
      <c r="B32" s="9" t="s">
        <v>110</v>
      </c>
      <c r="C32" s="25" t="s">
        <v>50</v>
      </c>
      <c r="D32" s="9" t="s">
        <v>89</v>
      </c>
      <c r="E32" s="5">
        <v>1500000</v>
      </c>
    </row>
    <row r="33" spans="1:5" ht="12.75" outlineLevel="2">
      <c r="A33" s="4" t="s">
        <v>29</v>
      </c>
      <c r="B33" s="9" t="s">
        <v>110</v>
      </c>
      <c r="C33" s="25" t="s">
        <v>51</v>
      </c>
      <c r="D33" s="4" t="s">
        <v>90</v>
      </c>
      <c r="E33" s="5">
        <v>1100000</v>
      </c>
    </row>
    <row r="34" spans="1:5" ht="12.75" outlineLevel="2">
      <c r="A34" s="4" t="s">
        <v>29</v>
      </c>
      <c r="B34" s="9" t="s">
        <v>110</v>
      </c>
      <c r="C34" s="25" t="s">
        <v>53</v>
      </c>
      <c r="D34" s="4" t="s">
        <v>91</v>
      </c>
      <c r="E34" s="5">
        <v>300000</v>
      </c>
    </row>
    <row r="35" spans="1:5" ht="12.75" outlineLevel="2">
      <c r="A35" s="4" t="s">
        <v>29</v>
      </c>
      <c r="B35" s="9" t="s">
        <v>110</v>
      </c>
      <c r="C35" s="25" t="s">
        <v>54</v>
      </c>
      <c r="D35" s="4" t="s">
        <v>92</v>
      </c>
      <c r="E35" s="5">
        <v>200000</v>
      </c>
    </row>
    <row r="36" spans="1:5" ht="12.75" outlineLevel="2">
      <c r="A36" s="4" t="s">
        <v>29</v>
      </c>
      <c r="B36" s="9" t="s">
        <v>110</v>
      </c>
      <c r="C36" s="25" t="s">
        <v>55</v>
      </c>
      <c r="D36" s="4" t="s">
        <v>93</v>
      </c>
      <c r="E36" s="5">
        <v>55000</v>
      </c>
    </row>
    <row r="37" spans="1:5" ht="12.75" outlineLevel="2">
      <c r="A37" s="4" t="s">
        <v>29</v>
      </c>
      <c r="B37" s="9" t="s">
        <v>110</v>
      </c>
      <c r="C37" s="25" t="s">
        <v>56</v>
      </c>
      <c r="D37" s="4" t="s">
        <v>94</v>
      </c>
      <c r="E37" s="5">
        <v>400000</v>
      </c>
    </row>
    <row r="38" spans="1:5" ht="12.75" outlineLevel="2">
      <c r="A38" s="4" t="s">
        <v>29</v>
      </c>
      <c r="B38" s="9" t="s">
        <v>110</v>
      </c>
      <c r="C38" s="25" t="s">
        <v>57</v>
      </c>
      <c r="D38" s="4" t="s">
        <v>95</v>
      </c>
      <c r="E38" s="5">
        <v>850000</v>
      </c>
    </row>
    <row r="39" spans="1:5" ht="12.75" outlineLevel="2">
      <c r="A39" s="4" t="s">
        <v>29</v>
      </c>
      <c r="B39" s="9" t="s">
        <v>110</v>
      </c>
      <c r="C39" s="25" t="s">
        <v>58</v>
      </c>
      <c r="D39" s="4" t="s">
        <v>101</v>
      </c>
      <c r="E39" s="5">
        <v>4000</v>
      </c>
    </row>
    <row r="40" spans="1:5" ht="12.75" outlineLevel="2">
      <c r="A40" s="4" t="s">
        <v>29</v>
      </c>
      <c r="B40" s="9" t="s">
        <v>110</v>
      </c>
      <c r="C40" s="25" t="s">
        <v>59</v>
      </c>
      <c r="D40" s="4" t="s">
        <v>96</v>
      </c>
      <c r="E40" s="5">
        <v>90000</v>
      </c>
    </row>
    <row r="41" spans="1:5" ht="12.75" outlineLevel="2">
      <c r="A41" s="4" t="s">
        <v>29</v>
      </c>
      <c r="B41" s="4" t="s">
        <v>7</v>
      </c>
      <c r="C41" s="25" t="s">
        <v>60</v>
      </c>
      <c r="D41" s="4" t="s">
        <v>1</v>
      </c>
      <c r="E41" s="5">
        <v>850000</v>
      </c>
    </row>
    <row r="42" spans="1:5" ht="12.75" outlineLevel="2">
      <c r="A42" s="4" t="s">
        <v>29</v>
      </c>
      <c r="B42" s="4" t="s">
        <v>7</v>
      </c>
      <c r="C42" s="25" t="s">
        <v>61</v>
      </c>
      <c r="D42" s="4" t="s">
        <v>2</v>
      </c>
      <c r="E42" s="18">
        <v>850000</v>
      </c>
    </row>
    <row r="43" spans="1:5" ht="12.75" customHeight="1" outlineLevel="2">
      <c r="A43" s="17" t="s">
        <v>29</v>
      </c>
      <c r="B43" s="4" t="s">
        <v>7</v>
      </c>
      <c r="C43" s="25" t="s">
        <v>62</v>
      </c>
      <c r="D43" s="16" t="s">
        <v>114</v>
      </c>
      <c r="E43" s="10">
        <v>50000</v>
      </c>
    </row>
    <row r="44" spans="1:5" ht="12.75" outlineLevel="2">
      <c r="A44" s="4" t="s">
        <v>29</v>
      </c>
      <c r="B44" s="4" t="s">
        <v>8</v>
      </c>
      <c r="C44" s="25" t="s">
        <v>65</v>
      </c>
      <c r="D44" s="4" t="s">
        <v>115</v>
      </c>
      <c r="E44" s="5">
        <v>18956000</v>
      </c>
    </row>
    <row r="45" spans="1:5" ht="12.75" outlineLevel="2">
      <c r="A45" s="4" t="s">
        <v>29</v>
      </c>
      <c r="B45" s="4" t="s">
        <v>8</v>
      </c>
      <c r="C45" s="25" t="s">
        <v>66</v>
      </c>
      <c r="D45" s="4" t="s">
        <v>116</v>
      </c>
      <c r="E45" s="5">
        <v>750000</v>
      </c>
    </row>
    <row r="46" spans="1:6" s="14" customFormat="1" ht="18.75" customHeight="1" outlineLevel="1" thickBot="1">
      <c r="A46" s="27" t="s">
        <v>35</v>
      </c>
      <c r="B46" s="27"/>
      <c r="C46" s="28"/>
      <c r="D46" s="27"/>
      <c r="E46" s="29">
        <f>SUBTOTAL(9,E47:E49)</f>
        <v>21467956</v>
      </c>
      <c r="F46" s="21"/>
    </row>
    <row r="47" spans="1:6" ht="12.75" outlineLevel="2">
      <c r="A47" s="6" t="s">
        <v>9</v>
      </c>
      <c r="B47" s="6" t="s">
        <v>10</v>
      </c>
      <c r="C47" s="8" t="s">
        <v>67</v>
      </c>
      <c r="D47" s="6" t="s">
        <v>97</v>
      </c>
      <c r="E47" s="7">
        <v>20265775</v>
      </c>
      <c r="F47" s="2"/>
    </row>
    <row r="48" spans="1:5" ht="12.75" outlineLevel="2">
      <c r="A48" s="4" t="s">
        <v>9</v>
      </c>
      <c r="B48" s="4" t="s">
        <v>41</v>
      </c>
      <c r="C48" s="25" t="s">
        <v>67</v>
      </c>
      <c r="D48" s="4" t="s">
        <v>98</v>
      </c>
      <c r="E48" s="18">
        <v>1102181</v>
      </c>
    </row>
    <row r="49" spans="1:5" ht="12.75" outlineLevel="2">
      <c r="A49" s="4" t="s">
        <v>9</v>
      </c>
      <c r="B49" s="4" t="s">
        <v>11</v>
      </c>
      <c r="C49" s="25" t="s">
        <v>63</v>
      </c>
      <c r="D49" s="4" t="s">
        <v>117</v>
      </c>
      <c r="E49" s="5">
        <v>100000</v>
      </c>
    </row>
    <row r="50" spans="1:5" s="14" customFormat="1" ht="18.75" customHeight="1" outlineLevel="1" thickBot="1">
      <c r="A50" s="27" t="s">
        <v>34</v>
      </c>
      <c r="B50" s="27"/>
      <c r="C50" s="28"/>
      <c r="D50" s="27"/>
      <c r="E50" s="29">
        <f>SUBTOTAL(9,E51:E58)</f>
        <v>1312766</v>
      </c>
    </row>
    <row r="51" spans="1:5" ht="12.75" outlineLevel="2">
      <c r="A51" s="6" t="s">
        <v>12</v>
      </c>
      <c r="B51" s="6" t="s">
        <v>13</v>
      </c>
      <c r="C51" s="8" t="s">
        <v>47</v>
      </c>
      <c r="D51" s="6" t="s">
        <v>118</v>
      </c>
      <c r="E51" s="7">
        <v>38156</v>
      </c>
    </row>
    <row r="52" spans="1:5" ht="12.75" outlineLevel="2">
      <c r="A52" s="4" t="s">
        <v>12</v>
      </c>
      <c r="B52" s="4" t="s">
        <v>13</v>
      </c>
      <c r="C52" s="25" t="s">
        <v>64</v>
      </c>
      <c r="D52" s="4" t="s">
        <v>70</v>
      </c>
      <c r="E52" s="5">
        <v>253062</v>
      </c>
    </row>
    <row r="53" spans="1:5" ht="12.75" outlineLevel="2">
      <c r="A53" s="4" t="s">
        <v>12</v>
      </c>
      <c r="B53" s="4" t="s">
        <v>25</v>
      </c>
      <c r="C53" s="25" t="s">
        <v>47</v>
      </c>
      <c r="D53" s="4" t="s">
        <v>76</v>
      </c>
      <c r="E53" s="5">
        <v>11696</v>
      </c>
    </row>
    <row r="54" spans="1:5" ht="12.75" outlineLevel="2">
      <c r="A54" s="4" t="s">
        <v>12</v>
      </c>
      <c r="B54" s="4" t="s">
        <v>25</v>
      </c>
      <c r="C54" s="25" t="s">
        <v>64</v>
      </c>
      <c r="D54" s="4" t="s">
        <v>71</v>
      </c>
      <c r="E54" s="5">
        <v>907772</v>
      </c>
    </row>
    <row r="55" spans="1:5" ht="12.75" outlineLevel="2">
      <c r="A55" s="4" t="s">
        <v>12</v>
      </c>
      <c r="B55" s="4" t="s">
        <v>26</v>
      </c>
      <c r="C55" s="25" t="s">
        <v>47</v>
      </c>
      <c r="D55" s="4" t="s">
        <v>77</v>
      </c>
      <c r="E55" s="5">
        <v>36000</v>
      </c>
    </row>
    <row r="56" spans="1:5" ht="12.75" outlineLevel="2">
      <c r="A56" s="4" t="s">
        <v>12</v>
      </c>
      <c r="B56" s="4" t="s">
        <v>26</v>
      </c>
      <c r="C56" s="25" t="s">
        <v>64</v>
      </c>
      <c r="D56" s="4" t="s">
        <v>72</v>
      </c>
      <c r="E56" s="5">
        <v>40000</v>
      </c>
    </row>
    <row r="57" spans="1:5" ht="12.75" outlineLevel="2">
      <c r="A57" s="4" t="s">
        <v>12</v>
      </c>
      <c r="B57" s="4" t="s">
        <v>14</v>
      </c>
      <c r="C57" s="25" t="s">
        <v>47</v>
      </c>
      <c r="D57" s="4" t="s">
        <v>78</v>
      </c>
      <c r="E57" s="5">
        <v>9280</v>
      </c>
    </row>
    <row r="58" spans="1:5" ht="12.75" outlineLevel="2">
      <c r="A58" s="4" t="s">
        <v>12</v>
      </c>
      <c r="B58" s="4" t="s">
        <v>23</v>
      </c>
      <c r="C58" s="25" t="s">
        <v>45</v>
      </c>
      <c r="D58" s="4" t="s">
        <v>99</v>
      </c>
      <c r="E58" s="5">
        <v>16800</v>
      </c>
    </row>
    <row r="59" spans="1:5" s="14" customFormat="1" ht="18.75" customHeight="1" outlineLevel="1" thickBot="1">
      <c r="A59" s="27" t="s">
        <v>33</v>
      </c>
      <c r="B59" s="27"/>
      <c r="C59" s="28"/>
      <c r="D59" s="27"/>
      <c r="E59" s="29">
        <f>SUBTOTAL(9,E60:E63)</f>
        <v>746952</v>
      </c>
    </row>
    <row r="60" spans="1:5" ht="12.75" outlineLevel="2">
      <c r="A60" s="6" t="s">
        <v>22</v>
      </c>
      <c r="B60" s="6" t="s">
        <v>111</v>
      </c>
      <c r="C60" s="8" t="s">
        <v>64</v>
      </c>
      <c r="D60" s="6" t="s">
        <v>119</v>
      </c>
      <c r="E60" s="7">
        <v>25000</v>
      </c>
    </row>
    <row r="61" spans="1:5" ht="12.75" outlineLevel="2">
      <c r="A61" s="6" t="s">
        <v>22</v>
      </c>
      <c r="B61" s="6" t="s">
        <v>132</v>
      </c>
      <c r="C61" s="33">
        <v>203</v>
      </c>
      <c r="D61" s="6" t="s">
        <v>135</v>
      </c>
      <c r="E61" s="7">
        <v>59019</v>
      </c>
    </row>
    <row r="62" spans="1:5" ht="12.75" outlineLevel="2">
      <c r="A62" s="6" t="s">
        <v>22</v>
      </c>
      <c r="B62" s="6" t="s">
        <v>133</v>
      </c>
      <c r="C62" s="33">
        <v>203</v>
      </c>
      <c r="D62" s="6" t="s">
        <v>134</v>
      </c>
      <c r="E62" s="7">
        <v>660183</v>
      </c>
    </row>
    <row r="63" spans="1:5" ht="12.75" outlineLevel="2">
      <c r="A63" s="4" t="s">
        <v>22</v>
      </c>
      <c r="B63" s="4" t="s">
        <v>112</v>
      </c>
      <c r="C63" s="25" t="s">
        <v>64</v>
      </c>
      <c r="D63" s="4" t="s">
        <v>104</v>
      </c>
      <c r="E63" s="5">
        <v>2750</v>
      </c>
    </row>
    <row r="64" spans="1:5" s="14" customFormat="1" ht="18.75" customHeight="1" outlineLevel="1" thickBot="1">
      <c r="A64" s="27" t="s">
        <v>32</v>
      </c>
      <c r="B64" s="27"/>
      <c r="C64" s="28"/>
      <c r="D64" s="27"/>
      <c r="E64" s="29">
        <f>SUBTOTAL(9,E65:E66)</f>
        <v>55598</v>
      </c>
    </row>
    <row r="65" spans="1:5" ht="12.75" outlineLevel="2">
      <c r="A65" s="6" t="s">
        <v>24</v>
      </c>
      <c r="B65" s="6" t="s">
        <v>15</v>
      </c>
      <c r="C65" s="8" t="s">
        <v>47</v>
      </c>
      <c r="D65" s="6" t="s">
        <v>79</v>
      </c>
      <c r="E65" s="7">
        <v>20598</v>
      </c>
    </row>
    <row r="66" spans="1:5" ht="12.75" outlineLevel="2">
      <c r="A66" s="4" t="s">
        <v>24</v>
      </c>
      <c r="B66" s="4" t="s">
        <v>15</v>
      </c>
      <c r="C66" s="25" t="s">
        <v>64</v>
      </c>
      <c r="D66" s="4" t="s">
        <v>73</v>
      </c>
      <c r="E66" s="5">
        <v>35000</v>
      </c>
    </row>
    <row r="67" spans="1:5" s="14" customFormat="1" ht="18.75" customHeight="1" outlineLevel="1" thickBot="1">
      <c r="A67" s="27" t="s">
        <v>31</v>
      </c>
      <c r="B67" s="27"/>
      <c r="C67" s="28"/>
      <c r="D67" s="27"/>
      <c r="E67" s="29">
        <f>SUBTOTAL(9,E68:E70)</f>
        <v>12877643</v>
      </c>
    </row>
    <row r="68" spans="1:5" ht="12.75" outlineLevel="2">
      <c r="A68" s="6" t="s">
        <v>16</v>
      </c>
      <c r="B68" s="6" t="s">
        <v>17</v>
      </c>
      <c r="C68" s="8" t="s">
        <v>64</v>
      </c>
      <c r="D68" s="6" t="s">
        <v>120</v>
      </c>
      <c r="E68" s="7">
        <v>185500</v>
      </c>
    </row>
    <row r="69" spans="1:5" ht="12.75" outlineLevel="2">
      <c r="A69" s="4" t="s">
        <v>16</v>
      </c>
      <c r="B69" s="4" t="s">
        <v>17</v>
      </c>
      <c r="C69" s="25"/>
      <c r="D69" s="4" t="s">
        <v>137</v>
      </c>
      <c r="E69" s="34">
        <v>11692143</v>
      </c>
    </row>
    <row r="70" spans="1:5" ht="12.75" outlineLevel="2">
      <c r="A70" s="4" t="s">
        <v>16</v>
      </c>
      <c r="B70" s="4" t="s">
        <v>18</v>
      </c>
      <c r="C70" s="25" t="s">
        <v>45</v>
      </c>
      <c r="D70" s="4" t="s">
        <v>100</v>
      </c>
      <c r="E70" s="5">
        <v>1000000</v>
      </c>
    </row>
    <row r="71" spans="1:5" s="14" customFormat="1" ht="18.75" customHeight="1" outlineLevel="1" thickBot="1">
      <c r="A71" s="30" t="s">
        <v>121</v>
      </c>
      <c r="B71" s="27"/>
      <c r="C71" s="28"/>
      <c r="D71" s="27"/>
      <c r="E71" s="29">
        <f>SUBTOTAL(9,E72:E72)</f>
        <v>2766500</v>
      </c>
    </row>
    <row r="72" spans="1:5" ht="12.75" outlineLevel="2">
      <c r="A72" s="6" t="s">
        <v>105</v>
      </c>
      <c r="B72" s="6" t="s">
        <v>18</v>
      </c>
      <c r="C72" s="8" t="s">
        <v>45</v>
      </c>
      <c r="D72" s="6" t="s">
        <v>141</v>
      </c>
      <c r="E72" s="7">
        <v>2766500</v>
      </c>
    </row>
    <row r="73" s="22" customFormat="1" ht="12.75">
      <c r="E73" s="23"/>
    </row>
    <row r="74" spans="4:5" s="37" customFormat="1" ht="12.75">
      <c r="D74" s="37" t="s">
        <v>122</v>
      </c>
      <c r="E74" s="38">
        <f>SUM(E25:E43)</f>
        <v>24338200</v>
      </c>
    </row>
    <row r="75" spans="4:5" s="37" customFormat="1" ht="12.75">
      <c r="D75" s="37" t="s">
        <v>102</v>
      </c>
      <c r="E75" s="38">
        <f>SUM(E47:E48)</f>
        <v>21367956</v>
      </c>
    </row>
    <row r="76" spans="4:5" s="37" customFormat="1" ht="12.75">
      <c r="D76" s="37" t="s">
        <v>123</v>
      </c>
      <c r="E76" s="38">
        <f>SUM(E44:E45)</f>
        <v>19706000</v>
      </c>
    </row>
    <row r="77" spans="4:5" s="39" customFormat="1" ht="12.75">
      <c r="D77" s="39" t="s">
        <v>124</v>
      </c>
      <c r="E77" s="40">
        <f>SUM(E10,E18,E22,E69,E72)</f>
        <v>16675913</v>
      </c>
    </row>
    <row r="78" spans="4:5" s="39" customFormat="1" ht="12.75">
      <c r="D78" s="39" t="s">
        <v>125</v>
      </c>
      <c r="E78" s="40">
        <f>SUM(E15:E17)</f>
        <v>13816258</v>
      </c>
    </row>
    <row r="79" spans="4:5" s="39" customFormat="1" ht="12.75">
      <c r="D79" s="39" t="s">
        <v>126</v>
      </c>
      <c r="E79" s="40">
        <f>SUM(E61:E62)</f>
        <v>719202</v>
      </c>
    </row>
    <row r="80" spans="4:5" s="39" customFormat="1" ht="12.75">
      <c r="D80" s="39" t="s">
        <v>127</v>
      </c>
      <c r="E80" s="40">
        <f>SUM(E81:E84)</f>
        <v>5987856</v>
      </c>
    </row>
    <row r="81" spans="4:5" s="39" customFormat="1" ht="12.75">
      <c r="D81" s="39" t="s">
        <v>128</v>
      </c>
      <c r="E81" s="40">
        <v>1727022</v>
      </c>
    </row>
    <row r="82" spans="4:5" s="39" customFormat="1" ht="12.75">
      <c r="D82" s="39" t="s">
        <v>131</v>
      </c>
      <c r="E82" s="40">
        <f>E21</f>
        <v>2060000</v>
      </c>
    </row>
    <row r="83" spans="4:5" s="39" customFormat="1" ht="12.75">
      <c r="D83" s="39" t="s">
        <v>129</v>
      </c>
      <c r="E83" s="40">
        <f>SUM(E70)</f>
        <v>1000000</v>
      </c>
    </row>
    <row r="84" spans="4:5" s="39" customFormat="1" ht="12.75">
      <c r="D84" s="39" t="s">
        <v>130</v>
      </c>
      <c r="E84" s="40">
        <f>SUM(E52,E54,E56)</f>
        <v>1200834</v>
      </c>
    </row>
    <row r="85" s="35" customFormat="1" ht="12.75">
      <c r="E85" s="36">
        <f>E8</f>
        <v>102611385</v>
      </c>
    </row>
    <row r="86" s="35" customFormat="1" ht="12.75">
      <c r="E86" s="36">
        <f>SUM(E74:E80)</f>
        <v>102611385</v>
      </c>
    </row>
  </sheetData>
  <mergeCells count="1">
    <mergeCell ref="A23:D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&amp;CPlan dochodów własnych na 2005r.</oddHeader>
    <oddFooter>&amp;R&amp;P/&amp;N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2004-11-10T11:53:31Z</cp:lastPrinted>
  <dcterms:created xsi:type="dcterms:W3CDTF">2003-10-22T11:56:04Z</dcterms:created>
  <dcterms:modified xsi:type="dcterms:W3CDTF">2005-01-05T12:56:06Z</dcterms:modified>
  <cp:category/>
  <cp:version/>
  <cp:contentType/>
  <cp:contentStatus/>
</cp:coreProperties>
</file>